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firstSheet="4" activeTab="9"/>
  </bookViews>
  <sheets>
    <sheet name="ลำดับที่ 1 ย่านตาขาว" sheetId="1" r:id="rId1"/>
    <sheet name="ลำดับที่ 2 สิเกา" sheetId="2" r:id="rId2"/>
    <sheet name="ลำดับที่ 3 เมืองตรัง" sheetId="3" r:id="rId3"/>
    <sheet name="ลำดับที่ 4 หาดสำราญ" sheetId="4" r:id="rId4"/>
    <sheet name="ลำดับที่ 5 วังวิเศษ" sheetId="5" r:id="rId5"/>
    <sheet name="ลำดับที่ 6 นาโยง" sheetId="6" r:id="rId6"/>
    <sheet name="ลำดับที่ 7 ปะเหลียน" sheetId="7" r:id="rId7"/>
    <sheet name="ลำดับที่ 8 รัษฎา" sheetId="8" r:id="rId8"/>
    <sheet name="ลำดับที่ 9 กันตัง" sheetId="9" r:id="rId9"/>
    <sheet name="ลำดับที่ 10 ห้วยยอด" sheetId="10" r:id="rId10"/>
  </sheets>
  <definedNames>
    <definedName name="_Hlk341698955" localSheetId="5">'ลำดับที่ 6 นาโยง'!$A$85</definedName>
    <definedName name="_xlnm.Print_Area" localSheetId="2">'ลำดับที่ 3 เมืองตรัง'!$A$1:$N$93</definedName>
    <definedName name="_xlnm.Print_Titles" localSheetId="0">'ลำดับที่ 1 ย่านตาขาว'!$1:$6</definedName>
    <definedName name="_xlnm.Print_Titles" localSheetId="9">'ลำดับที่ 10 ห้วยยอด'!$1:$6</definedName>
    <definedName name="_xlnm.Print_Titles" localSheetId="6">'ลำดับที่ 7 ปะเหลียน'!$1:$6</definedName>
  </definedNames>
  <calcPr fullCalcOnLoad="1"/>
</workbook>
</file>

<file path=xl/sharedStrings.xml><?xml version="1.0" encoding="utf-8"?>
<sst xmlns="http://schemas.openxmlformats.org/spreadsheetml/2006/main" count="1597" uniqueCount="492">
  <si>
    <t>กิจกรรม / โครงการ</t>
  </si>
  <si>
    <t>เป้าหมายทั้งปี (คน/เล่ม)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</si>
  <si>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</si>
  <si>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</si>
  <si>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</si>
  <si>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</si>
  <si>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</si>
  <si>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</si>
  <si>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</si>
  <si>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</si>
  <si>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</si>
  <si>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</si>
  <si>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</si>
  <si>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 xml:space="preserve"> 1. ส่งเสริมการรู้หนังสือ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</si>
  <si>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</si>
  <si>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</si>
  <si>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</si>
  <si>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</si>
  <si>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</si>
  <si>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</si>
  <si>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</si>
  <si>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13. เปิดโลกเรียนรู้ภาษาพาสันติสุข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</si>
  <si>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</si>
  <si>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</si>
  <si>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</si>
  <si>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4. จัดกิจกรรมการศึกษาตามอัธยาศัยใน กศน.ตำบล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</si>
  <si>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</si>
  <si>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</si>
  <si>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</si>
  <si>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</si>
  <si>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</si>
  <si>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</si>
  <si>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 xml:space="preserve">ผลการดำเนินงาน     ที่ผ่านมา    </t>
  </si>
  <si>
    <t xml:space="preserve">ผลการดำเนินการเดือนนี้      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</si>
  <si>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</si>
  <si>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</si>
  <si>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</si>
  <si>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การจัดการศึกษาต่อเนื่อง (รวม)</t>
  </si>
  <si>
    <t>ศูนย์ กศน.อำเภอย่านตาขาว</t>
  </si>
  <si>
    <t>12เปิดโลกการเรียนรู้ให้ผู้สูงอายุในสังคมพหุวัฒนธรรม</t>
  </si>
  <si>
    <t xml:space="preserve"> 3. จำนวนผู้เข้าร่วมกิจกรรมส่งเสริมการอ่าน (รวม)</t>
  </si>
  <si>
    <t xml:space="preserve"> 4. จำนวนนักศึกษาหลักสูตรการศึกษาขั้นพื้นฐาน(1/55)</t>
  </si>
  <si>
    <t>สรุปผลการดำเนินงานตามกิจกรรม / โครงการ ประจำปีงบประมาณ 2556</t>
  </si>
  <si>
    <t>3.4 หมุนเวียนสื่อสู่ กศน.ตำบล</t>
  </si>
  <si>
    <t>4.1 ผู้เข้าใช้บริการใน กศน.ตำบล</t>
  </si>
  <si>
    <t>นโยบายเร่งด่วน</t>
  </si>
  <si>
    <t>การจัดฝึกอบรมอาชีพหลักสูตร OTOT MINI  MBAสู่ชุมชน</t>
  </si>
  <si>
    <t>1. จัดการศึกษาอาชีพเพื่อการมีงานทำอย่างยั่งยืน</t>
  </si>
  <si>
    <t>2. การจัดการศึกษาเพื่อพัฒนาทักษะชีวิต</t>
  </si>
  <si>
    <t>4.2 มุมส่งเสริมการอ่านในสถานที่ราชการ</t>
  </si>
  <si>
    <t>แผนงาน :สร้างและกระจายโอกาสทางการศึกษาให้ทั่วถึงและเป็นธรรม</t>
  </si>
  <si>
    <t>3. การจัดการศึกษาเพื่อพัฒนาสังคมและชุมชน</t>
  </si>
  <si>
    <t>4. การจัดการศึกษาการเรียนรู้เศรษฐกิจพอเพียง</t>
  </si>
  <si>
    <t>4.3 มุมหนังสือน่าอ่านที่บ้านครู กศน.</t>
  </si>
  <si>
    <t>ผลผลิตที่ 4 การศึกษานอกระบบ งบดำเนินงาน</t>
  </si>
  <si>
    <t>งบรายจ่ายอื่น โครงการศูนย์ฝึกอาชีพชุมชน</t>
  </si>
  <si>
    <t>แผนสนับสนุนการจัดการศึกษาตั้งแต่ปฐมวัยจนจบการศึกาขั้นพื้นฐาน</t>
  </si>
  <si>
    <t>กิจกรรมการศึกษานอกระบบระดับขั้นพื้นฐาน</t>
  </si>
  <si>
    <t>2.1ฝึกอบรมลูกเสือชาวบ้าน</t>
  </si>
  <si>
    <t>3.1ประชาสัมพันธ์และรณรงค์ส่งเสริมการอ่าน</t>
  </si>
  <si>
    <t>3.2มุมหนังสือในบ้านและสถานที่ราชการ (อนามัย)</t>
  </si>
  <si>
    <t>3.8  2 เมษารักการอ่าน</t>
  </si>
  <si>
    <t>4.5 บ้านหนังสืออัจฉริยะ</t>
  </si>
  <si>
    <t>3.4 ห้องสมุดเคลื่อนที่ (รถโมบาย)</t>
  </si>
  <si>
    <t xml:space="preserve"> 4.5 อาสาสมัคร ส่งเสริมการอ่าน</t>
  </si>
  <si>
    <t>3.6 วันเด็ก</t>
  </si>
  <si>
    <t>3.7 หนังสือเล่าเรื่อง (เล่านิทาน)</t>
  </si>
  <si>
    <t>ซื้อหนังสือเข้าห้องสมุด</t>
  </si>
  <si>
    <t>รวมเงินที่จัดสรรทั้งหมดของห้องสมุดประชาชน</t>
  </si>
  <si>
    <t>4.6 กิจกรรมวันพ่อ</t>
  </si>
  <si>
    <t xml:space="preserve">  4. การเทียบโอนความรู้และประสบการณ์ (4/55)</t>
  </si>
  <si>
    <t>4.3 รถโมบายเคลื่อนที่</t>
  </si>
  <si>
    <t>4.4 ชุมชนแห่งอ่าน กศน.โพรงจระเข้</t>
  </si>
  <si>
    <t xml:space="preserve">  3. พัฒนาคุณภาพผู้เรียน(โครงการคุณธรรมจริยธรรม)</t>
  </si>
  <si>
    <t>กิจกรรมวันเด็ก</t>
  </si>
  <si>
    <t>ประจำเดือน มกราคม  พ.ศ. 2556</t>
  </si>
  <si>
    <t>ประจำเดือน มกราคม   พ.ศ. 2556</t>
  </si>
  <si>
    <t>ศูนย์ กศน.อำเภอ สิเกา</t>
  </si>
  <si>
    <t xml:space="preserve">ต่ำกว่า 15 </t>
  </si>
  <si>
    <t>แผนงาน : ขยายโอกาสและพัฒนาการศึกษา</t>
  </si>
  <si>
    <t>ผลผลิตที่ 4 การศึกษานอกระบบ</t>
  </si>
  <si>
    <t xml:space="preserve"> 1. ส่งเสริมการรู้หนังสือ </t>
  </si>
  <si>
    <t>การจัดการศึกษาต่อเนื่อง</t>
  </si>
  <si>
    <t xml:space="preserve"> 2. โครงการศูนย์ฝึกอาชีพชุมชน</t>
  </si>
  <si>
    <t>การเลี้ยงไก่พื้นเมือง(ม.๙ เขาไม้แก้ว)</t>
  </si>
  <si>
    <t>การเพาะเห็ดนางฟ้า(ม.๙ บ่อหิน)</t>
  </si>
  <si>
    <t>การเลี้ยงปลาดุกในบ่อพลาสติก(ม.๓,๖,๗ กะลาเส)</t>
  </si>
  <si>
    <t>การปลูกข้าวโพดหวาน(ม.๓ ไม้ฝาด)</t>
  </si>
  <si>
    <t>การเลี้ยงไก่พื้นเมือง(ม.๑ นาเมืองเพชร)</t>
  </si>
  <si>
    <t>การเพาะเห็ดนางฟ้า(ม.๒ เขาไม้แก้ว)</t>
  </si>
  <si>
    <t>การเลี้ยงไก่พื้นเมือง(ม.๔ บ่อหิน)</t>
  </si>
  <si>
    <t>การเพาะเห็ดนางฟ้า(ม.๕ กะลาเส)</t>
  </si>
  <si>
    <t>การทำธุรกิจขนมไทย(ม.๒ ไม้ฝาด)</t>
  </si>
  <si>
    <t>การเลี้ยงปลาดุกในบ่อพลาสติก(ม.๖ นาเมืองเพชร)</t>
  </si>
  <si>
    <t>โครงการศูนย์ฝึกอาชีพชุมชน Mini OTOP MBA</t>
  </si>
  <si>
    <t xml:space="preserve"> 3. พัฒนาทักษะชีวิต</t>
  </si>
  <si>
    <t>อบรมจริยธรรม(ม.๗ ไม้ฝาด)</t>
  </si>
  <si>
    <t>อบรมด้านสุขภาพอนามัย(ม.๒ กะลาเส)</t>
  </si>
  <si>
    <t>ชุมชนสัมพันธ์วันอารีรายอ(ม.๖ เขาไม้แก้ว)</t>
  </si>
  <si>
    <t>อบรมจริยธรรม(ม.๓ บ่อหิน)</t>
  </si>
  <si>
    <t>อบรมส่งเสริมประชาธิปไตย(ศาลาประชาคม)</t>
  </si>
  <si>
    <t>ชุมชนต้านภัยยาเสพติด(ม.๕ เขาไม้แก้ว)</t>
  </si>
  <si>
    <t>อบรมการคุ้มครองผู้บริโภค(ศาลาประชาคม)</t>
  </si>
  <si>
    <t>อบรมด้านการป้องกันยาเสพติด(ศาลาประชาคม)</t>
  </si>
  <si>
    <t xml:space="preserve"> 4. พัฒนาสังคมและชุมชน</t>
  </si>
  <si>
    <t>การปลูกต้นไม้ในวันสำคัญ(ม.๒,๕,๖ เขาไม้แก้ว)</t>
  </si>
  <si>
    <t>อาสาพัฒนาชุมชนเฉลิมพระเกียรติ(ม.๘ กะลาเส)</t>
  </si>
  <si>
    <t>กุหลาบร้อยดวงใจสายใยรัก(ม.๓ นาเมืองเพชร)</t>
  </si>
  <si>
    <t>ปล่อยปลาเฉลิมพระเกียรติ(ม.๔ บ่อหิน)</t>
  </si>
  <si>
    <t>ปลูกป่าชายเลนเฉลิมพระเกียรติ(ม.๗ ไม้ฝาด)</t>
  </si>
  <si>
    <t xml:space="preserve"> 5. เศรษฐกิจพอเพียง</t>
  </si>
  <si>
    <t>การทำบุหงารำไป(ม.๒ ไม้ฝาด)</t>
  </si>
  <si>
    <t>การทำลูกประคบสมุนไพร(ม.๘ เขาไม้แก้ว)</t>
  </si>
  <si>
    <t>การทำน้ำสมุนไพรเพื่อสุขภาพ(ม.๙ บ่อหิน)</t>
  </si>
  <si>
    <t>การปลูกสมุนไพรใกล้ตัว(ม.๔ นาเมืองเพชร)</t>
  </si>
  <si>
    <t>การทำขนมครกโบราณ(ม.๘ กะลาเส)</t>
  </si>
  <si>
    <t>การเลี้ยงปลาดุกในบ่อพลาสติก(ม.๓ ไม้ฝาด)</t>
  </si>
  <si>
    <t>การปลูกผักคะน้า(ม.๒ เขาไม้แก้ว)</t>
  </si>
  <si>
    <t>การปลูกสมุนไพรใกล้ตัว(ม.๒ เขาไม้แก้ว)</t>
  </si>
  <si>
    <t>การปลูกสมุนไพรใกล้ตัว(ม.๑ บ่อหิน)</t>
  </si>
  <si>
    <t>การปลูกผักสวนครัวรั้วกินได้(ม.๔ บ่อหิน)</t>
  </si>
  <si>
    <t>การปลูกผักสวนครัวรั้วกินได้(ม.๓ นาเมืองเพชร)</t>
  </si>
  <si>
    <t>การทำน้ำสมุนไพรเพื่อสุขภาพ(ม.๘ กะลาเส)</t>
  </si>
  <si>
    <t>การปลูกสมุนไพรใกล้ตัว(ม.๑ ไม้ฝาด)</t>
  </si>
  <si>
    <t>การทำปุ๋ยหมักแห้งโบกาฉิ(ม.๕ เขาไม้แก้ว)</t>
  </si>
  <si>
    <t>การทำบุหงารำไป(ม.๑ บ่อหิน)</t>
  </si>
  <si>
    <t>การทำน้ำสมุนไพรเพื่อสุขภาพ(ม.๖ นาเมืองเพชร)</t>
  </si>
  <si>
    <t>การทำปุ๋ยหมักน้ำชีวภาพ(ม.๗ กะลาเส)</t>
  </si>
  <si>
    <t>การทำปุ๋ยหมักน้ำชีวภาพ(ม.๒ กะลาเส)</t>
  </si>
  <si>
    <t>การทำปุ๋ยหมักชีวภาพ(ม.๕ ไม้ฝาด)</t>
  </si>
  <si>
    <t>การทำขนมลา(ม.๒ เขาไม้แก้ว)</t>
  </si>
  <si>
    <t>การปลูกผักคะน้า(ม.๕ นาเมืองเพชร)</t>
  </si>
  <si>
    <t>การทำน้ำสมุนไพรเพื่อสุขภาพ(ม.๒ กะลาเส)</t>
  </si>
  <si>
    <t xml:space="preserve"> 6. พัฒนาคุณภาพชีวิตผู้สูงอายุ</t>
  </si>
  <si>
    <t>คาราโอเกะสำหรับผู้สูงอายุ(ม.๘ กะลาเส)</t>
  </si>
  <si>
    <t>การออกกำลังกายด้วยท่าโนราบิค(ม.๘ กะลาเส)</t>
  </si>
  <si>
    <t>คอมพิวเตอร์สำหรับผู้สูงอายุ(ม.๑ เขาไม้แก้ว)</t>
  </si>
  <si>
    <t>คอมพิวเตอร์สำหรับผู้สูงอายุ(ม.๑ บ่อหิน)</t>
  </si>
  <si>
    <t>การออกกำลังกายด้วยไม้พลอง(ม.๒ ไม้ฝาด)</t>
  </si>
  <si>
    <t>อาหารเพื่อสุขภาพผู้สูงอายุ(ม.๑ เขาไม้แก้ว)</t>
  </si>
  <si>
    <t>อบรมสุขภาพผู้สูงอายุ(ม.๔ นาเมืองเพชร)</t>
  </si>
  <si>
    <t xml:space="preserve"> 12. เปิดโลกการเรียนรู้ให้ผู้สูงอายุในสังคมพหุวัฒนธรรม</t>
  </si>
  <si>
    <t>14.1 .........................................</t>
  </si>
  <si>
    <t xml:space="preserve"> 3. จำนวนผู้เข้าร่วมกิจกรรมส่งเสริมการอ่าน</t>
  </si>
  <si>
    <t>มุมอาเซียนน่ารู้</t>
  </si>
  <si>
    <t>เก็บอักษรใส่สุขา</t>
  </si>
  <si>
    <t>บริการอินเตอร์เน็ต</t>
  </si>
  <si>
    <t>เพิ่มปัญญาผู้สูงวัย</t>
  </si>
  <si>
    <t>อาสาสมัครรักการอ่าน</t>
  </si>
  <si>
    <t>ความรู้สู่ชุมชน</t>
  </si>
  <si>
    <t xml:space="preserve">ปลูกปัญญาวันรักการอ่าน </t>
  </si>
  <si>
    <t>เรียนรู้นิทรรศการวันสำคัญ</t>
  </si>
  <si>
    <t>มุมหนังสือน่าอ่านบ้านครู กศน.</t>
  </si>
  <si>
    <t>มุมหนังสือ กศน.ตำบลกะลาเส</t>
  </si>
  <si>
    <t>มุมส่งเสริมการอ่านโรงพยาบาลชุมชนตำบลกะลาเส</t>
  </si>
  <si>
    <t>มุมรักการอ่านบ้านครูตำบลกะลาเส</t>
  </si>
  <si>
    <t>บ้านหนังสืออัจฉริยะตำบลกะลาเส</t>
  </si>
  <si>
    <t>มุมอาเซียนน่ารู้ กศน.ตำบลกะลาเส</t>
  </si>
  <si>
    <t>มุมหนังสือภาคีเครือข่ายตำบลกะลาเส</t>
  </si>
  <si>
    <t>ส่งเสริมการอ่านเคลื่อนที่ตำบลกะลาเส</t>
  </si>
  <si>
    <t>มุมหนังสือ กศน.ตำบลไม้ฝาด</t>
  </si>
  <si>
    <t>มุมส่งเสริมการอ่านโรงพยาบาลชุมชนตำบลไม้ฝาด</t>
  </si>
  <si>
    <t>มุมรักการอ่านบ้านครูตำบลไม้ฝาด</t>
  </si>
  <si>
    <t>บ้านหนังสืออัจฉริยะตำบลไม้ฝาด</t>
  </si>
  <si>
    <t>มุมอาเซียนน่ารู้ กศน.ตำบลไม้ฝาด</t>
  </si>
  <si>
    <t>มุมหนังสือภาคีเครือข่ายตำบลไม้ฝาด</t>
  </si>
  <si>
    <t>ส่งเสริมการอ่านเคลื่อนที่ตำบลไม้ฝาด</t>
  </si>
  <si>
    <t>มุมหนังสือ กศน.ตำบลเขาไม้แก้ว</t>
  </si>
  <si>
    <t>มุมส่งเสริมการอ่านโรงพยาบาลชุมชนตำบลเขาไม้แก้ว</t>
  </si>
  <si>
    <t>มุมรักการอ่านบ้านครูตำบลเขาไม้แก้ว</t>
  </si>
  <si>
    <t>บ้านหนังสืออัจฉริยะตำบลเขาไม้แก้ว</t>
  </si>
  <si>
    <t>มุมอาเซียนน่ารู้ กศน.ตำบลเขาไม้แก้ว</t>
  </si>
  <si>
    <t>มุมหนังสือภาคีเครือข่ายตำบลเขาไม้แก้ว</t>
  </si>
  <si>
    <t>ส่งเสริมการอ่านเคลื่อนที่ตำบลเขาไม้แก้ว</t>
  </si>
  <si>
    <t>มุมหนังสือ กศน.ตำบลบ่อหิน</t>
  </si>
  <si>
    <t>มุมส่งเสริมการอ่านโรงพยาบาลชุมชนตำบลบ่อหิน</t>
  </si>
  <si>
    <t>มุมรักการอ่านบ้านครูตำบลบ่อหิน</t>
  </si>
  <si>
    <t>บ้านหนังสืออัจฉริยะตำบลบ่อหิน</t>
  </si>
  <si>
    <t>มุมอาเซียนน่ารู้ กศน.ตำบลบ่อหิน</t>
  </si>
  <si>
    <t>มุมหนังสือภาคีเครือข่ายตำบลบ่อหิน</t>
  </si>
  <si>
    <t>ส่งเสริมการอ่านเคลื่อนที่ตำบลบ่อหิน</t>
  </si>
  <si>
    <t>มุมหนังสือ กศน.ตำบลนาเมืองเพชร</t>
  </si>
  <si>
    <t>มุมส่งเสริมการอ่านโรงพยาบาลชุมชนตำบลนาเมืองเพชร</t>
  </si>
  <si>
    <t>มุมรักการอ่านบ้านครูตำบลนาเมืองเพชร</t>
  </si>
  <si>
    <t>บ้านหนังสืออัจฉริยะตำบลนาเมืองเพชร</t>
  </si>
  <si>
    <t>มุมอาเซียนน่ารู้ กศน.ตำบลนาเมืองเพชร</t>
  </si>
  <si>
    <t>มุมหนังสือภาคีเครือข่ายตำบลนาเมืองเพชร</t>
  </si>
  <si>
    <t>ส่งเสริมการอ่านเคลื่อนที่ตำบลนาเมืองเพชร</t>
  </si>
  <si>
    <t>แผนสนับสนุนจัดการศึกษาขั้นพื้นฐาน 15 ปี</t>
  </si>
  <si>
    <t xml:space="preserve">  1. จำนวนผู้ได้รับหนังสือเรียน (ไม้ฝาด,กะลาเส)</t>
  </si>
  <si>
    <t xml:space="preserve">  3. พัฒนาคุณภาพผู้เรียน</t>
  </si>
  <si>
    <t>ลูกเสือนอกโรงเรียน</t>
  </si>
  <si>
    <t>ยุวกาชาดนอกโรงเรียน</t>
  </si>
  <si>
    <t>กีฬา กศน.สัมพันธ์</t>
  </si>
  <si>
    <t>การปรับพื้นฐาน</t>
  </si>
  <si>
    <t>การสอนเสริม</t>
  </si>
  <si>
    <t>ค่ายวิชาการ</t>
  </si>
  <si>
    <t>พัฒนาด้าน ICT</t>
  </si>
  <si>
    <t xml:space="preserve"> 4. จำนวนนักศึกษาหลักสูตรการศึกษาขั้นพื้นฐาน</t>
  </si>
  <si>
    <t>สรุปผลการดำเนินงานตามกิจกรรม / โครงการ ประจำปีงบประมาณ ๒๕๕๖</t>
  </si>
  <si>
    <t>ประจำเดือน    มกราคม   ๒๕๕๖</t>
  </si>
  <si>
    <t>ศูนย์การศึกษานอกระบบและการศึกษาตามอัธยาศัยอำเภอเมืองตรัง  สำนักงาน กศน.จังหวัดตรัง</t>
  </si>
  <si>
    <t xml:space="preserve">ผลการดำเนินงาน     ที่ผ่านมา     </t>
  </si>
  <si>
    <t>ผลการดำเนินการเดือนนี้         ( ม.ค.๕๖)</t>
  </si>
  <si>
    <t>ผลผลิตที่ 4 ผู้รับบริการการศึกษานอกระบบ</t>
  </si>
  <si>
    <t xml:space="preserve"> 2. พัฒนาทักษะอาชีพ/อาชีพเพื่อการมีงาน/ศูนย์ฝึกอาชีพเพื่อการมีงานทำ</t>
  </si>
  <si>
    <t xml:space="preserve"> 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</si>
  <si>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</si>
  <si>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 2.2 โครงการส่งเสริมการเรียนรู้อาชีพระยะสั้น "ศูนย์ฝึกอาชีพชุมชน"</t>
  </si>
  <si>
    <t xml:space="preserve">    2.3 โครงการพัฒนาศักยภาพผู้ประกอบอาชีพ Mini Otop</t>
  </si>
  <si>
    <t>ประจำเดือน  มกราคม     ๒๕๕๖</t>
  </si>
  <si>
    <t>ผลการดำเนินการเดือนนี้         (ม.ค.๕๖)</t>
  </si>
  <si>
    <t xml:space="preserve"> 14. ส่งเสริมการเรียนรู้ประจำวัด-มัสยิด </t>
  </si>
  <si>
    <t xml:space="preserve"> 15. เสริมสร้างการเรียนรู้สู่สถาบันปอเนาะ</t>
  </si>
  <si>
    <t xml:space="preserve"> 16. กิจกรรมเยาวชนคนรักษ์ถิ่น (งบรายจ่ายอื่น)</t>
  </si>
  <si>
    <t xml:space="preserve"> 17. กิจกรรมสตรีไทยหัวใจแกร่ง  (งบรายจ่ายอื่น)</t>
  </si>
  <si>
    <t>ผลผลิตที่ 5  ผู้รับบริการการศึกษาตามอัธยาศัย</t>
  </si>
  <si>
    <t>กิจกรรมส่งเสริมการเรียนรู้ห้องสมุดประชาชน</t>
  </si>
  <si>
    <t xml:space="preserve">    3.1 กิจกรรมเทิดพระเกียรติ</t>
  </si>
  <si>
    <t xml:space="preserve">   3.2 กิจกรรมวันเด็กแห่งชาติ</t>
  </si>
  <si>
    <t xml:space="preserve">   3.3 กิจกรรมวันสำคัญ(วันรักการอ่าน,วันภาษาไทย)</t>
  </si>
  <si>
    <t xml:space="preserve">   3.4 กิจกรรมอาสาสมัครส่งเสริมการอ่าน</t>
  </si>
  <si>
    <t xml:space="preserve">   3.5 ส่งเสริมการเรียนรู้ทักษะการเรียนรู้ในห้องสมุด</t>
  </si>
  <si>
    <t xml:space="preserve">   3.6 ส่งเสริมการใช้อินเตอร์เน็ต</t>
  </si>
  <si>
    <t xml:space="preserve">   3.7 แนะนำหนังสือใหม่</t>
  </si>
  <si>
    <t xml:space="preserve">   3.8 มุมความรู้ในห้องสมุด(มุนเฉลิมพระเกียรติ)</t>
  </si>
  <si>
    <t xml:space="preserve">   3.9 กิจกรรมจัดหาหนังสือ/สื่อ/สิ่งพิมพ์</t>
  </si>
  <si>
    <t xml:space="preserve">    300 เล่ม</t>
  </si>
  <si>
    <t xml:space="preserve"> 4. กิจกรรมการศึกษาตามอัธยาศัยสู่ กศน.ตำบล</t>
  </si>
  <si>
    <t xml:space="preserve">   4.1 หมุนเวียนสื่อความรู้ สู่ กศน.ตำบล มุมน่าอ่าน</t>
  </si>
  <si>
    <t>ประจำเดือน  มกราคม    ๒๕๕๖</t>
  </si>
  <si>
    <t xml:space="preserve"> 5. กิจกรรมการศึกษาตามอัธยาศัยในแหล่งเรียนรู้อื่น</t>
  </si>
  <si>
    <t xml:space="preserve">   5.1 ชุมชนต้นแบบแห่งการอ่าน</t>
  </si>
  <si>
    <t xml:space="preserve">   5.2 ห้องสมุดเคลื่อนที่สู่ชุมชน</t>
  </si>
  <si>
    <t xml:space="preserve">   5.3 ส่งเสริมการเรียนรู้สถานที่ราชการ/สถานประกอบการ</t>
  </si>
  <si>
    <t xml:space="preserve">   5.3 กิจกรรม "บ้านหนังสือ"</t>
  </si>
  <si>
    <t>กิจกรรมการเรียนรู้ตลอดชีวิตของ กศน.ตำบล</t>
  </si>
  <si>
    <t xml:space="preserve">    6.1 กิจกรรมส่งเสริมการฝึกอาชีพ</t>
  </si>
  <si>
    <t>.</t>
  </si>
  <si>
    <t xml:space="preserve">   6.2 กิจกรรมส่งเสริมการเรียนรู้ด้านวิทยาศาสตร์ คณิตศาสตร์</t>
  </si>
  <si>
    <t xml:space="preserve">   6.3 กิจกรรมส่งเสริมการเรียนรู้การศึกษาการดูแลรักษาธรรมชาติและสิ่งแวดล้อม</t>
  </si>
  <si>
    <t xml:space="preserve">   6.4 กิจกรรมเสริมสร้างกระบวนการประชาธิปไตย</t>
  </si>
  <si>
    <t xml:space="preserve">   6.5 กิจกรรมเสริมสร้างการป้องกันภัยจากสิ่งเสพติด</t>
  </si>
  <si>
    <t xml:space="preserve">   6.6 กิจกรรมเสริมสร้างความรู้เกี่ยวกับประชาคมอาเซียน</t>
  </si>
  <si>
    <t xml:space="preserve">   6.7 กิจกรรมอาสาสมัครส่งเสริมการอ่านเพื่อการพัฒนาชุมชนรักการอ่าน</t>
  </si>
  <si>
    <t xml:space="preserve">   6.8 กิจกรรมส่งเสริมการอ่าน "บ้านหนังสือ"</t>
  </si>
  <si>
    <t xml:space="preserve">   6.9  กิจกรรมส่งเสริมการเรียนรู้วันสำคัญ</t>
  </si>
  <si>
    <t xml:space="preserve">   6.10  กิจกรรมส่งเสริมการเรียนรู้ผ่าน Website  กศน.ตำบล</t>
  </si>
  <si>
    <t>ประจำเดือน   มกราคม     ๒๕๕๖</t>
  </si>
  <si>
    <t xml:space="preserve">แผนสนับสนุนจัดการศึกษาขั้นพื้นฐาน </t>
  </si>
  <si>
    <t xml:space="preserve">  3. ค่าจัดิจกรรมพัฒนาผู้เรียน</t>
  </si>
  <si>
    <t xml:space="preserve">     3.1 ค่ายคุณธรรม จริยธรรม</t>
  </si>
  <si>
    <t xml:space="preserve">     3.1 พัฒนาความรู้ด้าน ICT</t>
  </si>
  <si>
    <t xml:space="preserve">  4. จำนวนนักศึกษาหลักสูตรการศึกษาขั้นพื้นฐาน</t>
  </si>
  <si>
    <t xml:space="preserve"> 5.จำนวนนักศึกษาหลักสูตรสำหรับคนพิการ(ประถม)</t>
  </si>
  <si>
    <t xml:space="preserve"> 6.จำนวนนักศึกษาหลักสูตร EP</t>
  </si>
  <si>
    <t xml:space="preserve">      3.2 ...............................................................................</t>
  </si>
  <si>
    <t xml:space="preserve">      3.1 ...............................................................................</t>
  </si>
  <si>
    <t>4.3 กศน.ตำบลบ้าหวี</t>
  </si>
  <si>
    <t xml:space="preserve">   4.2 กศน.ตำบลตะเสะ</t>
  </si>
  <si>
    <t xml:space="preserve">   4.1 กศน.ตำบลหาดสำราญ</t>
  </si>
  <si>
    <t xml:space="preserve">    3.1 โครการวันเด็กแห่งชาติ  ประจำปี 2556</t>
  </si>
  <si>
    <t xml:space="preserve">    2.2 โครงการพัฒนาศักยภาพผู้ประกอบอีพ OTOP MINI MBA</t>
  </si>
  <si>
    <t xml:space="preserve">    2.1 โครงการศูนย์ฝึกวิชาชีพชุมชน</t>
  </si>
  <si>
    <t xml:space="preserve"> 2. พัฒนาทักษะอาชีพ</t>
  </si>
  <si>
    <t>ศูนย์ กศน.อำเภอหาดสำราญ</t>
  </si>
  <si>
    <t>ประจำเดือน มกราคม  พ.ศ.2556</t>
  </si>
  <si>
    <t>ประจำเดือน    มกราคม   พ.ศ.2556</t>
  </si>
  <si>
    <t>ศูนย์ กศน.อำเภอ วังวิเศษ</t>
  </si>
  <si>
    <t>3.1   โครงการคุณธรรมจริยธรรมต่อต้านสารเสพติด</t>
  </si>
  <si>
    <t>-</t>
  </si>
  <si>
    <t>*ใช้งบประมาณของเครือข่าย</t>
  </si>
  <si>
    <t xml:space="preserve">    3.1 ป้ายความรู้เศรษฐกิจพอเพียง</t>
  </si>
  <si>
    <t xml:space="preserve">    3.2 มุมระเบียงความรู้</t>
  </si>
  <si>
    <t xml:space="preserve">    3.3 บริการอินเตอร์เน็ต</t>
  </si>
  <si>
    <t xml:space="preserve">    3.4 แนะนำหนังสือน่าอ่าน</t>
  </si>
  <si>
    <t xml:space="preserve">    3.5 กิจกรรมวันเด็กแห่งชาติ</t>
  </si>
  <si>
    <t xml:space="preserve">   4.1 บริการอินเตอร์เน็ต</t>
  </si>
  <si>
    <t xml:space="preserve">   4.2 กิจกรรมส่งเสริมการอ่าน</t>
  </si>
  <si>
    <t xml:space="preserve">   4.3 ศูนย์ให้คำแนะนำปรึกษา</t>
  </si>
  <si>
    <t xml:space="preserve">    4.4  กิจกรรมรักการอ่านที่บ้านครู  กศน.</t>
  </si>
  <si>
    <t xml:space="preserve">    4.5 ป้ายวันปีใหม่</t>
  </si>
  <si>
    <t xml:space="preserve">    4.6  เสวนากล้วยไม้ไทยในตำบลอ่าวตง</t>
  </si>
  <si>
    <t xml:space="preserve">    4.7ศึกษาแหล่งเรียนรู้เศรษฐกิจพอเพียง</t>
  </si>
  <si>
    <t xml:space="preserve">    4.8 ร่วมกิจกรรม 5 ธันวามหาราช</t>
  </si>
  <si>
    <t>3.1  โครงการตรวจสุขภาพนักศึกษากศน.</t>
  </si>
  <si>
    <t>สรุปผลการดำเนินงานตามกิจกรรม/โครงการ ประจำปีงบประมาณ  ๒๕๕๖</t>
  </si>
  <si>
    <t>ประจำเดือน  มกราคม  พ.ศ. ๒๕๕๖</t>
  </si>
  <si>
    <t>ศูนย์ กศน. อำเภอนาโยง</t>
  </si>
  <si>
    <t>กิจกรรม/โครงการ</t>
  </si>
  <si>
    <t>ผลการดำเนินงานที่ผ่านมา</t>
  </si>
  <si>
    <t>ผลการดำเนินงานเดือนนี้</t>
  </si>
  <si>
    <t>งบประมาณที่ได้รับจัดสรร (บาท)</t>
  </si>
  <si>
    <t>ต่ำกว่า๑๕ปี</t>
  </si>
  <si>
    <t>๑๕-๓๙ปี</t>
  </si>
  <si>
    <t>๔๐-๕๙ปี</t>
  </si>
  <si>
    <t>๖๐ปีขึ้นไป</t>
  </si>
  <si>
    <t>แผนงาน:ขยายโอกาสและพัฒนาการศึกษา</t>
  </si>
  <si>
    <t>ผลผลิตที่ ๔ การศึกษานอกระบบ</t>
  </si>
  <si>
    <t>๑.ส่งเสริมการรู้หนังสือ</t>
  </si>
  <si>
    <t>๒.โครงการจัดตั้งศูนย์</t>
  </si>
  <si>
    <t>ฝึกอาชีพชุมชน งบสส.</t>
  </si>
  <si>
    <t>๓.โครงการจัดการศึกษาอาชีพเพื่อการมีงานทำ</t>
  </si>
  <si>
    <t>๔.โครงการ MINI OTOP MBA งบจังหวัด</t>
  </si>
  <si>
    <t>๕.พัฒนาทักษะชีวิต</t>
  </si>
  <si>
    <t>๖. พัฒนาสังคมและชุมชน</t>
  </si>
  <si>
    <t>-กิจกรรมเข้าวัด</t>
  </si>
  <si>
    <t>ทุกวันพระ  เทศบาลฯ</t>
  </si>
  <si>
    <t xml:space="preserve">๗.พัฒนาเพื่อพัฒนาทักษะอาชีพ </t>
  </si>
  <si>
    <t>๘.เศรษฐกิจพอเพียง</t>
  </si>
  <si>
    <t>การปลูกปลอดสารพิษ</t>
  </si>
  <si>
    <t>๙. พัฒนาคุณภาพชีวิต</t>
  </si>
  <si>
    <t>ผู้สูงอายุ</t>
  </si>
  <si>
    <t>๑๐. พัฒนาคุณภาพชีวิตคนพิการ</t>
  </si>
  <si>
    <t>๑.โครงการสอนวิชาชีพตามพระราชดำริ</t>
  </si>
  <si>
    <t>๒.โครงการพัฒนาทักษะชีวิตตามพระราชดำริ</t>
  </si>
  <si>
    <t>๓.กิจกรรมพัฒนาคุณภาพชีวิตเด็กเร่ร่อน</t>
  </si>
  <si>
    <r>
      <t xml:space="preserve"> </t>
    </r>
    <r>
      <rPr>
        <b/>
        <sz val="14"/>
        <rFont val="TH SarabunIT๙"/>
        <family val="2"/>
      </rPr>
      <t>สรุปผลการดำเนินงานตามกิจกรรม/โครงการ ประจำปีงบประมาณ  ๒๕๕๖</t>
    </r>
  </si>
  <si>
    <t>ต่ำกว่า๑๕ปี    ๑๕-๓๙ปี  ๔๐-๕๙ปี  ๖๐ปีขึ้นไป</t>
  </si>
  <si>
    <t>นโยบายส่งเสริมการจัดการศึกษาในเขตพัฒนาพิเศษเฉพาะกิจจังหวัดชายแดนใต้</t>
  </si>
  <si>
    <t>๑.เปิดโลกการเรียนรู้ให้ผู้สูงอายุในสังคมพหุวัฒนธรรม</t>
  </si>
  <si>
    <t>๒.เปิดโลกเรียนรู้ภาษาสันติสุข</t>
  </si>
  <si>
    <t>๓.พัฒนาศักยภาพครูในการจัดกระบวนการเรียนรู้ฯ</t>
  </si>
  <si>
    <t>๔.ส่งเสริมการเรียนรู้เกษตรธรรมชาติ</t>
  </si>
  <si>
    <t>๕.กีฬาสายสัมพันธ์ เสริมสร้างสันสันติสุขฯ</t>
  </si>
  <si>
    <t>ต่ำกว่า๑๕ปี    ๑๕-๓๙ปี   ๔๐-๕๙ปี ๖๐ปีขึ้นไป</t>
  </si>
  <si>
    <t>ผลผลิตที่ ๕ การศึกษาตามอัธยาศัย</t>
  </si>
  <si>
    <t>๑.จำนวนผู้รับบริการการใช้ห้องสมุด</t>
  </si>
  <si>
    <t>๒.จำนวนสมาชิกห้องสมุด</t>
  </si>
  <si>
    <t>๓.จำนวนผู้เข้าร่วมกิจกรรมส่งเสริมการอ่าน</t>
  </si>
  <si>
    <t>-กิจกรรมวันเด็ก</t>
  </si>
  <si>
    <t xml:space="preserve"> (เด็ก+ผู้ปกครอง)</t>
  </si>
  <si>
    <t>๔.จัดกิจกรรมการศึกษาตามอัธยาศัยใน กศน.ตำบล</t>
  </si>
  <si>
    <t>๔.๑ มุมหนังสือชุมชน</t>
  </si>
  <si>
    <t>๔.๒ ที่อ่านหนังสือบ้านครู</t>
  </si>
  <si>
    <t>๔.๓ ที่อ่านหนังสือ กศน.ตำบล</t>
  </si>
  <si>
    <t>๔.๔ รถโมบายส่งเสริมการอ่าน กศน.ต.ช่อง</t>
  </si>
  <si>
    <t>๔.๕ กศน.ตำบลเคลื่อนที่(อำเภอยิ้ม)</t>
  </si>
  <si>
    <t>ต.ช่อง ตอบคำถามอาเซียน</t>
  </si>
  <si>
    <t xml:space="preserve">๔.๖ กิจกรรมวันเด็ก </t>
  </si>
  <si>
    <t>ต.นาข้าวเสีย</t>
  </si>
  <si>
    <t>๔.๗๔.๖ กิจกรรมวันเด็ก เทศบาล ต.ตำบลโยงเหนือ</t>
  </si>
  <si>
    <t>๑๕ ปี</t>
  </si>
  <si>
    <t>๑.จำนวนผู้ได้รับ</t>
  </si>
  <si>
    <t>หนังสือเรียน</t>
  </si>
  <si>
    <t>๒.ค้าจ้างซื้อหนังสือเรียน</t>
  </si>
  <si>
    <t>๓.พัฒนาคุณภาพผู้เรียน</t>
  </si>
  <si>
    <r>
      <t>-โครงการส่งเสริมสุขภาพนักศึกษา</t>
    </r>
    <r>
      <rPr>
        <b/>
        <sz val="14"/>
        <rFont val="TH SarabunIT๙"/>
        <family val="2"/>
      </rPr>
      <t xml:space="preserve"> </t>
    </r>
  </si>
  <si>
    <t>ครั้งที่ ๑</t>
  </si>
  <si>
    <t>กำลังดำเนินการ</t>
  </si>
  <si>
    <t>-โครงการส่งเสริมคุณธรรม มุ่งนำเยาวชน สู่สังคมเมืองคนดี</t>
  </si>
  <si>
    <t>๔.จำนวนนักศึกษาหลักสูตรการศึกษา</t>
  </si>
  <si>
    <t>ขั้นพื้นฐาน</t>
  </si>
  <si>
    <t>- ประถม</t>
  </si>
  <si>
    <t>- มัธยมศึกษาตอนต้น</t>
  </si>
  <si>
    <t>- มัธยมศึกษาตอนปลา</t>
  </si>
  <si>
    <t>๕.จำนวนนักศึกษาที่จบหลักสูตรการศึกษาขั้นพื้นฐาน</t>
  </si>
  <si>
    <t>- มัธยมศึกษาตอนปลาย</t>
  </si>
  <si>
    <t>สรุปผลการดำเนินงานตามกิจกรรม / โครงการ ประจำปีงบประมาณ 2555</t>
  </si>
  <si>
    <t>ประจำเดือน มกราคม   พ.ศ.2556</t>
  </si>
  <si>
    <t>ศูนย์ กศน.อำเภอ ปะเหลียน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</si>
  <si>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</si>
  <si>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</si>
  <si>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</si>
  <si>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</si>
  <si>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   4.1 ............................................................................</t>
  </si>
  <si>
    <t xml:space="preserve">    4.2 .............................................................................</t>
  </si>
  <si>
    <t xml:space="preserve">     5.1 ............................................................................</t>
  </si>
  <si>
    <t xml:space="preserve">    3.1 บริการยืม - คืน หนังสือ</t>
  </si>
  <si>
    <t xml:space="preserve">    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</si>
  <si>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</si>
  <si>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</si>
  <si>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>หน้า</t>
  </si>
  <si>
    <t>ประจำเดือน  มกราคม   พ.ศ.2556</t>
  </si>
  <si>
    <t>ศูนย์ กศน.อำเภอ รัษฎา.</t>
  </si>
  <si>
    <t>ช</t>
  </si>
  <si>
    <t>ญ</t>
  </si>
  <si>
    <t xml:space="preserve"> 2. พัฒนาทักษะชวิต</t>
  </si>
  <si>
    <t>2.1  อบรมการป้องกันภัยโรคติดต่อในชุมชน</t>
  </si>
  <si>
    <t xml:space="preserve"> -3. พัฒนาสังคมและชุมชน</t>
  </si>
  <si>
    <t xml:space="preserve">    3.1 .......................................................</t>
  </si>
  <si>
    <t xml:space="preserve"> 4. เศรษฐกิจพอเพียง</t>
  </si>
  <si>
    <t>5 โครงการศูนย์ฝึกอาชีพชุมชน</t>
  </si>
  <si>
    <t xml:space="preserve"> 2. จำนวนสมาชิกห้องสมุด  ( ทั้งหมด 316 คน )</t>
  </si>
  <si>
    <t xml:space="preserve">  4.1  กศน.ตำบลเขาไพร</t>
  </si>
  <si>
    <t xml:space="preserve">  4.2  กศน.ตำบลควนเมา</t>
  </si>
  <si>
    <t xml:space="preserve">  4.3  กศน.ตำบลหนองบัว</t>
  </si>
  <si>
    <t xml:space="preserve">  4.4  กศน.ตำบลหนองปรือ</t>
  </si>
  <si>
    <t xml:space="preserve">   45  กศน.ตำบลคลองปาง.</t>
  </si>
  <si>
    <t>1. จำนวนผู้ได้รับหนังสือเรียนครั้งที่  1</t>
  </si>
  <si>
    <t>1. จำนวนผู้ได้รับหนังสือเรียนครั้งที่  2</t>
  </si>
  <si>
    <t>3.1 ค่ายคุณธรรมจริยธรรมนำประชาธิปไตยห่างไกลยาเสพติด  ( 3  วัน   2  คืน)</t>
  </si>
  <si>
    <t>ศูนย์การศึกษานอกระบบและการศึกษาตามอัธยาศัยอำเภอกันตัง</t>
  </si>
  <si>
    <t xml:space="preserve">ผลการดำเนินงานที่ผ่านมา    </t>
  </si>
  <si>
    <t xml:space="preserve"> 2. อาชีพเพื่อการมีงานทำ (ศูนย์ฝึกอาชีพชุมชน)</t>
  </si>
  <si>
    <t>กศน.ตำบลบางหมาก</t>
  </si>
  <si>
    <t>1. แข่งขันฟุตบอลกิจกรรมวันเด็ก</t>
  </si>
  <si>
    <t>กศน.ตำบลคลองลุ</t>
  </si>
  <si>
    <t>1. กิจกรรมวันเด็ก</t>
  </si>
  <si>
    <t>กศน.ตำบลเกาะลิบง</t>
  </si>
  <si>
    <t>กศน.ตำบลย่านซื่อ</t>
  </si>
  <si>
    <t>กศน.ตำบลวังวน</t>
  </si>
  <si>
    <t>1. กิจกรรมการตรวจสุขภาพนักศึกษา กศน.ตำบลวังวน</t>
  </si>
  <si>
    <t>2. กิจกรรมวันเด็กแห่งชาติ</t>
  </si>
  <si>
    <t>กศน.ตำบลนาเกลือ</t>
  </si>
  <si>
    <t>2. การแข่งขันกีฬาสี</t>
  </si>
  <si>
    <t>กศน.ตำบลกันตังใต้</t>
  </si>
  <si>
    <t>กศน.ตำบลบางเป้า</t>
  </si>
  <si>
    <t>กศน.ตำบลควนธานี</t>
  </si>
  <si>
    <t>1. กิจกรรมวันเด็กแห่งชาติ ประจำปี 2556</t>
  </si>
  <si>
    <t>2. กิจกรรมการตรวจสุขภาพนักศึกษา กศน.ตำบลควนธานี</t>
  </si>
  <si>
    <t>1. การทำผ้าบาติก</t>
  </si>
  <si>
    <t>2. การร้อยลูกปัด</t>
  </si>
  <si>
    <t>1. อบรมการทำผ้าบาติก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</si>
  <si>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</si>
  <si>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</si>
  <si>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</si>
  <si>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>ตำบลย่านซื่อ</t>
  </si>
  <si>
    <t>1. ส่งเสริมการอ่านใน กศน.ตำบลย่านซื่อ</t>
  </si>
  <si>
    <t>2. บ้านหนังสืออัจฉริยะ</t>
  </si>
  <si>
    <t>3. มุมหนังสือใน รพ.สต.ย่านซื่อ</t>
  </si>
  <si>
    <t>4. มุมส่งเสริมการอ่านบ้านครู กศน.</t>
  </si>
  <si>
    <t>5. มุมหนังสือสถานประกอบการ</t>
  </si>
  <si>
    <t>ตำบลคลองลุ</t>
  </si>
  <si>
    <t>1. ส่งเสริมการอ่านใน กศน.ตำบล</t>
  </si>
  <si>
    <t>2. ส่งเสริมการอ่านใน รพ.สต.คลองลุ</t>
  </si>
  <si>
    <t>3. มุมหนังสือที่บ้านครู กศน.ตำบล</t>
  </si>
  <si>
    <t>4. มุมหนังสือประจำหมู่บ้าน</t>
  </si>
  <si>
    <t>ตำบลบ่อน้ำร้อน</t>
  </si>
  <si>
    <t>2. มุมหนังสือในบ้าน</t>
  </si>
  <si>
    <t>3. มุมหนังสือในสถานประกอบการ</t>
  </si>
  <si>
    <t>4. มุมหนังสือใน รพ.สต.</t>
  </si>
  <si>
    <t>5. มุมหนังสือน่าอ่านที่บ้านครู</t>
  </si>
  <si>
    <t>6. อาสาสมัครส่งเสริมการอ่าน</t>
  </si>
  <si>
    <t>7. ตำบลเคลื่อนที่</t>
  </si>
  <si>
    <t>ตำบลเกาะลิบง</t>
  </si>
  <si>
    <t>2. มุมหนังสือน่าอ่านบ้านครู กศน.ตำบล</t>
  </si>
  <si>
    <t>3. มุมหนังสือโรงพยาบาลส่งเสริมสุขภาพ</t>
  </si>
  <si>
    <t>4. ความรู้สู่ประตูบ้าน</t>
  </si>
  <si>
    <t>5. บ้านหนังสืออัจฉริยะ</t>
  </si>
  <si>
    <t>ตำบลวังวน</t>
  </si>
  <si>
    <t>ตำบลนาเกลือ</t>
  </si>
  <si>
    <t>1. กิจกรรมส่งเสริมการอ่านบ้านครู กศน.ตำบล</t>
  </si>
  <si>
    <t>2. ส่งเสริมการอ่าน รพ.สต.ชุมชน</t>
  </si>
  <si>
    <t>3. กิจกรรมส่งเสริมการอ่าน กศน.ตำบล</t>
  </si>
  <si>
    <t>4. บริการ ICT กศน.ตำบลนาเกลือ</t>
  </si>
  <si>
    <t>ตำบลบางหมาก</t>
  </si>
  <si>
    <t>1. ส่งเสริมการอ่านภายใน กศน.ตำบล</t>
  </si>
  <si>
    <t>2. มุมหนังสือประจำหมู่บ้าน</t>
  </si>
  <si>
    <t>3. มุมหนังสือบ้านครู กศน.ตำบล</t>
  </si>
  <si>
    <t>4. มุมส่งเสริมการอ่านที่ รพ.สต.</t>
  </si>
  <si>
    <t>ตำบลบางสัก</t>
  </si>
  <si>
    <t>1. ส่งเสริมการอ่านใน กศน.ตำบลบางสัก</t>
  </si>
  <si>
    <t>2. มุมหนังสือประจำโรงพยาบาลส่งเสริมสุขภาพตำบล</t>
  </si>
  <si>
    <t>3. มุมหนังสือน่าอ่านในบ้านครู</t>
  </si>
  <si>
    <t>ตำบลคลองชีล้อม</t>
  </si>
  <si>
    <t>3. มุมหนังสือใน รพ.สต.คลองชีล้อม</t>
  </si>
  <si>
    <t>4. มุมส่งเสริมการอ่านบ้าน ครู กศน.</t>
  </si>
  <si>
    <t>ตำบลควนธานี</t>
  </si>
  <si>
    <t>3. มุมหนังสือใน รพ.สต.ควนธานี</t>
  </si>
  <si>
    <t>4. มุมส่งเสริมการอ่านบ้าน คร กศน.</t>
  </si>
  <si>
    <t>5. ส่งเสริมการอ่านวันเด็กแห่งชาติ</t>
  </si>
  <si>
    <t>ตำบลกันตังใต้</t>
  </si>
  <si>
    <t>2. มุมหนังสือใน รพ.สต.กันตังใต้</t>
  </si>
  <si>
    <t>3. ความรู้สู่ประตูบ้าน</t>
  </si>
  <si>
    <t>4. มุมส่งเสริมการอ่านบ้าน คร กศน.ตำบล</t>
  </si>
  <si>
    <t>ตำบลกันตัง</t>
  </si>
  <si>
    <t>2. มุมหนังสือในสถานประกอบการ</t>
  </si>
  <si>
    <t>3. มุมหนังสือบ้านครู กศน.</t>
  </si>
  <si>
    <t>ตำบลบางเป้า</t>
  </si>
  <si>
    <t>1. กิจกรรมส่งเสริมการอ่านที่ รพ.สต. ตำบลบางเป้า</t>
  </si>
  <si>
    <t>2. กิจกรรมส่งเสริมการอ่านที่บ้านครู กศน.ตำบล</t>
  </si>
  <si>
    <t xml:space="preserve">      3.2 .......................................</t>
  </si>
  <si>
    <t xml:space="preserve">      3.1 ค่ายคุณธรรม จริยธรรม</t>
  </si>
  <si>
    <t>4.3 .............................................</t>
  </si>
  <si>
    <t xml:space="preserve">   4.2 ...........................................</t>
  </si>
  <si>
    <t xml:space="preserve">   4.1 ...........................................</t>
  </si>
  <si>
    <t xml:space="preserve">   4.2 .................................................</t>
  </si>
  <si>
    <t xml:space="preserve">    3.1 ร.ร.วิวัฒน์วิทยา ศึกษาแหล่งเรียนรู้</t>
  </si>
  <si>
    <t xml:space="preserve">     5.4 ......................................</t>
  </si>
  <si>
    <t xml:space="preserve">     5.3 ......................................</t>
  </si>
  <si>
    <t xml:space="preserve">     5.2 ......................................</t>
  </si>
  <si>
    <t xml:space="preserve">     5.1 ......................................</t>
  </si>
  <si>
    <t xml:space="preserve">    4.2 .......................................</t>
  </si>
  <si>
    <t xml:space="preserve">    4.1 .......................................</t>
  </si>
  <si>
    <t xml:space="preserve">   3.2 ........................................</t>
  </si>
  <si>
    <t xml:space="preserve">   3.1 ........................................</t>
  </si>
  <si>
    <t xml:space="preserve">    2.2 โครงการพัฒนาศักยภาพผู้ประกอบอาชีพ Mini Otop</t>
  </si>
  <si>
    <t xml:space="preserve"> - .............................................</t>
  </si>
  <si>
    <t xml:space="preserve">    2.1 โครงการศูนย์ฝึกอาชีพชุมชน</t>
  </si>
  <si>
    <t>ศูนย์ กศน.อำเภอห้วยยอด</t>
  </si>
  <si>
    <t>ประจำเดือน มกราคม พ.ศ.2556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</si>
</sst>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(* #,##0.00_);_(* \(#,##0.00\);_(* &quot;-&quot;??_);_(@_)"/>
    <numFmt numFmtId="192" formatCode="_(* #,##0_);_(* \(#,##0\);_(* &quot;-&quot;??_);_(@_)"/>
    <numFmt numFmtId="193" formatCode="0.0%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56">
    <font>
      <sz val="10"/>
      <name val="Arial"/>
      <family val="0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b/>
      <sz val="14"/>
      <name val="TH SarabunIT๙"/>
      <family val="2"/>
    </font>
    <font>
      <sz val="10"/>
      <name val="Times New Roman"/>
      <family val="1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3" fontId="1" fillId="32" borderId="13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0" fontId="3" fillId="0" borderId="10" xfId="33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187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0" fontId="1" fillId="0" borderId="10" xfId="33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6" borderId="10" xfId="0" applyFont="1" applyFill="1" applyBorder="1" applyAlignment="1">
      <alignment/>
    </xf>
    <xf numFmtId="3" fontId="5" fillId="6" borderId="10" xfId="0" applyNumberFormat="1" applyFont="1" applyFill="1" applyBorder="1" applyAlignment="1">
      <alignment/>
    </xf>
    <xf numFmtId="2" fontId="5" fillId="6" borderId="12" xfId="0" applyNumberFormat="1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4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0" borderId="0" xfId="39" applyFont="1">
      <alignment/>
      <protection/>
    </xf>
    <xf numFmtId="0" fontId="3" fillId="0" borderId="0" xfId="39" applyFont="1" applyAlignment="1">
      <alignment horizontal="center" vertical="center" wrapText="1"/>
      <protection/>
    </xf>
    <xf numFmtId="0" fontId="3" fillId="0" borderId="0" xfId="39" applyFont="1">
      <alignment/>
      <protection/>
    </xf>
    <xf numFmtId="0" fontId="4" fillId="0" borderId="10" xfId="39" applyFont="1" applyBorder="1" applyAlignment="1">
      <alignment horizontal="center" vertical="center" wrapText="1"/>
      <protection/>
    </xf>
    <xf numFmtId="0" fontId="3" fillId="34" borderId="11" xfId="39" applyFont="1" applyFill="1" applyBorder="1" applyAlignment="1">
      <alignment horizontal="left" vertical="center"/>
      <protection/>
    </xf>
    <xf numFmtId="192" fontId="3" fillId="34" borderId="10" xfId="35" applyNumberFormat="1" applyFont="1" applyFill="1" applyBorder="1" applyAlignment="1">
      <alignment horizontal="center" vertical="center" wrapText="1"/>
    </xf>
    <xf numFmtId="0" fontId="3" fillId="34" borderId="10" xfId="39" applyFont="1" applyFill="1" applyBorder="1" applyAlignment="1">
      <alignment horizontal="center" vertical="center" wrapText="1"/>
      <protection/>
    </xf>
    <xf numFmtId="191" fontId="3" fillId="34" borderId="10" xfId="35" applyNumberFormat="1" applyFont="1" applyFill="1" applyBorder="1" applyAlignment="1">
      <alignment/>
    </xf>
    <xf numFmtId="191" fontId="3" fillId="34" borderId="10" xfId="35" applyNumberFormat="1" applyFont="1" applyFill="1" applyBorder="1" applyAlignment="1">
      <alignment horizontal="center" vertical="center" wrapText="1"/>
    </xf>
    <xf numFmtId="0" fontId="4" fillId="0" borderId="11" xfId="39" applyFont="1" applyBorder="1" applyAlignment="1">
      <alignment horizontal="left" vertical="center"/>
      <protection/>
    </xf>
    <xf numFmtId="192" fontId="4" fillId="0" borderId="10" xfId="35" applyNumberFormat="1" applyFont="1" applyBorder="1" applyAlignment="1">
      <alignment horizontal="center" vertical="center" wrapText="1"/>
    </xf>
    <xf numFmtId="191" fontId="4" fillId="0" borderId="10" xfId="35" applyNumberFormat="1" applyFont="1" applyBorder="1" applyAlignment="1">
      <alignment horizontal="center" vertical="center" wrapText="1"/>
    </xf>
    <xf numFmtId="0" fontId="4" fillId="0" borderId="0" xfId="39" applyFont="1" applyAlignment="1">
      <alignment horizontal="center" vertical="center" wrapText="1"/>
      <protection/>
    </xf>
    <xf numFmtId="0" fontId="4" fillId="0" borderId="0" xfId="39" applyFont="1">
      <alignment/>
      <protection/>
    </xf>
    <xf numFmtId="0" fontId="3" fillId="0" borderId="10" xfId="39" applyFont="1" applyBorder="1" applyAlignment="1">
      <alignment/>
      <protection/>
    </xf>
    <xf numFmtId="192" fontId="1" fillId="0" borderId="10" xfId="35" applyNumberFormat="1" applyFont="1" applyBorder="1" applyAlignment="1">
      <alignment/>
    </xf>
    <xf numFmtId="2" fontId="1" fillId="0" borderId="10" xfId="39" applyNumberFormat="1" applyFont="1" applyBorder="1">
      <alignment/>
      <protection/>
    </xf>
    <xf numFmtId="191" fontId="1" fillId="0" borderId="10" xfId="35" applyNumberFormat="1" applyFont="1" applyBorder="1" applyAlignment="1">
      <alignment/>
    </xf>
    <xf numFmtId="0" fontId="1" fillId="0" borderId="10" xfId="39" applyFont="1" applyBorder="1">
      <alignment/>
      <protection/>
    </xf>
    <xf numFmtId="0" fontId="3" fillId="0" borderId="10" xfId="39" applyFont="1" applyBorder="1" applyAlignment="1">
      <alignment wrapText="1"/>
      <protection/>
    </xf>
    <xf numFmtId="192" fontId="3" fillId="0" borderId="10" xfId="35" applyNumberFormat="1" applyFont="1" applyBorder="1" applyAlignment="1">
      <alignment/>
    </xf>
    <xf numFmtId="2" fontId="3" fillId="0" borderId="10" xfId="39" applyNumberFormat="1" applyFont="1" applyBorder="1">
      <alignment/>
      <protection/>
    </xf>
    <xf numFmtId="191" fontId="3" fillId="0" borderId="10" xfId="35" applyNumberFormat="1" applyFont="1" applyBorder="1" applyAlignment="1">
      <alignment/>
    </xf>
    <xf numFmtId="0" fontId="1" fillId="0" borderId="10" xfId="39" applyFont="1" applyBorder="1" applyAlignment="1">
      <alignment wrapText="1"/>
      <protection/>
    </xf>
    <xf numFmtId="192" fontId="1" fillId="33" borderId="10" xfId="35" applyNumberFormat="1" applyFont="1" applyFill="1" applyBorder="1" applyAlignment="1">
      <alignment/>
    </xf>
    <xf numFmtId="192" fontId="1" fillId="0" borderId="10" xfId="39" applyNumberFormat="1" applyFont="1" applyBorder="1">
      <alignment/>
      <protection/>
    </xf>
    <xf numFmtId="191" fontId="1" fillId="34" borderId="10" xfId="35" applyNumberFormat="1" applyFont="1" applyFill="1" applyBorder="1" applyAlignment="1">
      <alignment/>
    </xf>
    <xf numFmtId="0" fontId="3" fillId="34" borderId="10" xfId="39" applyFont="1" applyFill="1" applyBorder="1" applyAlignment="1">
      <alignment wrapText="1"/>
      <protection/>
    </xf>
    <xf numFmtId="192" fontId="1" fillId="34" borderId="10" xfId="35" applyNumberFormat="1" applyFont="1" applyFill="1" applyBorder="1" applyAlignment="1">
      <alignment/>
    </xf>
    <xf numFmtId="0" fontId="1" fillId="34" borderId="10" xfId="39" applyFont="1" applyFill="1" applyBorder="1">
      <alignment/>
      <protection/>
    </xf>
    <xf numFmtId="192" fontId="1" fillId="0" borderId="0" xfId="35" applyNumberFormat="1" applyFont="1" applyAlignment="1">
      <alignment/>
    </xf>
    <xf numFmtId="0" fontId="3" fillId="0" borderId="10" xfId="39" applyFont="1" applyBorder="1">
      <alignment/>
      <protection/>
    </xf>
    <xf numFmtId="0" fontId="3" fillId="34" borderId="10" xfId="39" applyFont="1" applyFill="1" applyBorder="1" applyAlignment="1">
      <alignment/>
      <protection/>
    </xf>
    <xf numFmtId="0" fontId="3" fillId="33" borderId="10" xfId="39" applyFont="1" applyFill="1" applyBorder="1" applyAlignment="1">
      <alignment/>
      <protection/>
    </xf>
    <xf numFmtId="2" fontId="1" fillId="33" borderId="10" xfId="39" applyNumberFormat="1" applyFont="1" applyFill="1" applyBorder="1">
      <alignment/>
      <protection/>
    </xf>
    <xf numFmtId="191" fontId="1" fillId="33" borderId="10" xfId="35" applyNumberFormat="1" applyFont="1" applyFill="1" applyBorder="1" applyAlignment="1">
      <alignment/>
    </xf>
    <xf numFmtId="0" fontId="1" fillId="0" borderId="10" xfId="39" applyFont="1" applyBorder="1" applyAlignment="1">
      <alignment horizontal="left" vertical="top" wrapText="1"/>
      <protection/>
    </xf>
    <xf numFmtId="0" fontId="1" fillId="0" borderId="10" xfId="39" applyFont="1" applyBorder="1" applyAlignment="1">
      <alignment vertical="top"/>
      <protection/>
    </xf>
    <xf numFmtId="192" fontId="1" fillId="0" borderId="10" xfId="35" applyNumberFormat="1" applyFont="1" applyBorder="1" applyAlignment="1">
      <alignment/>
    </xf>
    <xf numFmtId="0" fontId="1" fillId="0" borderId="10" xfId="39" applyFont="1" applyBorder="1" applyAlignment="1">
      <alignment/>
      <protection/>
    </xf>
    <xf numFmtId="191" fontId="1" fillId="0" borderId="10" xfId="35" applyNumberFormat="1" applyFont="1" applyBorder="1" applyAlignment="1">
      <alignment/>
    </xf>
    <xf numFmtId="0" fontId="3" fillId="0" borderId="0" xfId="39" applyFont="1" applyAlignment="1">
      <alignment vertical="center"/>
      <protection/>
    </xf>
    <xf numFmtId="0" fontId="3" fillId="0" borderId="0" xfId="39" applyFont="1" applyAlignment="1">
      <alignment/>
      <protection/>
    </xf>
    <xf numFmtId="0" fontId="3" fillId="35" borderId="10" xfId="39" applyFont="1" applyFill="1" applyBorder="1" applyAlignment="1">
      <alignment vertical="top"/>
      <protection/>
    </xf>
    <xf numFmtId="192" fontId="3" fillId="35" borderId="10" xfId="35" applyNumberFormat="1" applyFont="1" applyFill="1" applyBorder="1" applyAlignment="1">
      <alignment/>
    </xf>
    <xf numFmtId="192" fontId="3" fillId="35" borderId="10" xfId="39" applyNumberFormat="1" applyFont="1" applyFill="1" applyBorder="1" applyAlignment="1">
      <alignment/>
      <protection/>
    </xf>
    <xf numFmtId="2" fontId="3" fillId="35" borderId="10" xfId="39" applyNumberFormat="1" applyFont="1" applyFill="1" applyBorder="1" applyAlignment="1">
      <alignment/>
      <protection/>
    </xf>
    <xf numFmtId="191" fontId="3" fillId="35" borderId="10" xfId="35" applyNumberFormat="1" applyFont="1" applyFill="1" applyBorder="1" applyAlignment="1">
      <alignment/>
    </xf>
    <xf numFmtId="0" fontId="1" fillId="0" borderId="10" xfId="39" applyFont="1" applyBorder="1" applyAlignment="1">
      <alignment vertical="top" wrapText="1"/>
      <protection/>
    </xf>
    <xf numFmtId="192" fontId="1" fillId="0" borderId="10" xfId="35" applyNumberFormat="1" applyFont="1" applyBorder="1" applyAlignment="1">
      <alignment wrapText="1"/>
    </xf>
    <xf numFmtId="191" fontId="1" fillId="0" borderId="10" xfId="35" applyNumberFormat="1" applyFont="1" applyBorder="1" applyAlignment="1">
      <alignment wrapText="1"/>
    </xf>
    <xf numFmtId="0" fontId="3" fillId="0" borderId="0" xfId="39" applyFont="1" applyAlignment="1">
      <alignment vertical="center" wrapText="1"/>
      <protection/>
    </xf>
    <xf numFmtId="0" fontId="3" fillId="0" borderId="0" xfId="39" applyFont="1" applyAlignment="1">
      <alignment wrapText="1"/>
      <protection/>
    </xf>
    <xf numFmtId="0" fontId="3" fillId="34" borderId="10" xfId="39" applyFont="1" applyFill="1" applyBorder="1">
      <alignment/>
      <protection/>
    </xf>
    <xf numFmtId="0" fontId="3" fillId="33" borderId="10" xfId="39" applyFont="1" applyFill="1" applyBorder="1">
      <alignment/>
      <protection/>
    </xf>
    <xf numFmtId="191" fontId="1" fillId="33" borderId="10" xfId="35" applyNumberFormat="1" applyFont="1" applyFill="1" applyBorder="1" applyAlignment="1">
      <alignment vertical="top"/>
    </xf>
    <xf numFmtId="192" fontId="1" fillId="33" borderId="10" xfId="35" applyNumberFormat="1" applyFont="1" applyFill="1" applyBorder="1" applyAlignment="1">
      <alignment vertical="top"/>
    </xf>
    <xf numFmtId="192" fontId="1" fillId="0" borderId="10" xfId="35" applyNumberFormat="1" applyFont="1" applyBorder="1" applyAlignment="1">
      <alignment vertical="top"/>
    </xf>
    <xf numFmtId="192" fontId="3" fillId="34" borderId="10" xfId="35" applyNumberFormat="1" applyFont="1" applyFill="1" applyBorder="1" applyAlignment="1">
      <alignment/>
    </xf>
    <xf numFmtId="2" fontId="1" fillId="34" borderId="10" xfId="39" applyNumberFormat="1" applyFont="1" applyFill="1" applyBorder="1">
      <alignment/>
      <protection/>
    </xf>
    <xf numFmtId="2" fontId="3" fillId="34" borderId="10" xfId="39" applyNumberFormat="1" applyFont="1" applyFill="1" applyBorder="1">
      <alignment/>
      <protection/>
    </xf>
    <xf numFmtId="0" fontId="3" fillId="34" borderId="0" xfId="39" applyFont="1" applyFill="1">
      <alignment/>
      <protection/>
    </xf>
    <xf numFmtId="0" fontId="1" fillId="34" borderId="0" xfId="39" applyFont="1" applyFill="1">
      <alignment/>
      <protection/>
    </xf>
    <xf numFmtId="191" fontId="1" fillId="0" borderId="0" xfId="35" applyNumberFormat="1" applyFont="1" applyAlignment="1">
      <alignment/>
    </xf>
    <xf numFmtId="0" fontId="1" fillId="0" borderId="0" xfId="40" applyFont="1">
      <alignment/>
      <protection/>
    </xf>
    <xf numFmtId="0" fontId="1" fillId="0" borderId="0" xfId="40" applyFont="1" applyFill="1">
      <alignment/>
      <protection/>
    </xf>
    <xf numFmtId="0" fontId="1" fillId="0" borderId="10" xfId="40" applyFont="1" applyFill="1" applyBorder="1">
      <alignment/>
      <protection/>
    </xf>
    <xf numFmtId="0" fontId="1" fillId="0" borderId="13" xfId="40" applyFont="1" applyFill="1" applyBorder="1">
      <alignment/>
      <protection/>
    </xf>
    <xf numFmtId="0" fontId="1" fillId="0" borderId="12" xfId="40" applyFont="1" applyFill="1" applyBorder="1">
      <alignment/>
      <protection/>
    </xf>
    <xf numFmtId="0" fontId="3" fillId="0" borderId="10" xfId="40" applyFont="1" applyFill="1" applyBorder="1">
      <alignment/>
      <protection/>
    </xf>
    <xf numFmtId="0" fontId="1" fillId="0" borderId="10" xfId="40" applyFont="1" applyBorder="1">
      <alignment/>
      <protection/>
    </xf>
    <xf numFmtId="0" fontId="1" fillId="0" borderId="13" xfId="40" applyFont="1" applyBorder="1">
      <alignment/>
      <protection/>
    </xf>
    <xf numFmtId="0" fontId="1" fillId="0" borderId="12" xfId="40" applyFont="1" applyBorder="1">
      <alignment/>
      <protection/>
    </xf>
    <xf numFmtId="0" fontId="1" fillId="0" borderId="10" xfId="40" applyFont="1" applyBorder="1" applyAlignment="1">
      <alignment wrapText="1"/>
      <protection/>
    </xf>
    <xf numFmtId="0" fontId="1" fillId="32" borderId="10" xfId="40" applyFont="1" applyFill="1" applyBorder="1">
      <alignment/>
      <protection/>
    </xf>
    <xf numFmtId="0" fontId="1" fillId="32" borderId="13" xfId="40" applyFont="1" applyFill="1" applyBorder="1">
      <alignment/>
      <protection/>
    </xf>
    <xf numFmtId="0" fontId="1" fillId="32" borderId="12" xfId="40" applyFont="1" applyFill="1" applyBorder="1">
      <alignment/>
      <protection/>
    </xf>
    <xf numFmtId="0" fontId="3" fillId="32" borderId="10" xfId="40" applyFont="1" applyFill="1" applyBorder="1">
      <alignment/>
      <protection/>
    </xf>
    <xf numFmtId="3" fontId="1" fillId="0" borderId="10" xfId="40" applyNumberFormat="1" applyFont="1" applyFill="1" applyBorder="1">
      <alignment/>
      <protection/>
    </xf>
    <xf numFmtId="0" fontId="3" fillId="32" borderId="10" xfId="40" applyFont="1" applyFill="1" applyBorder="1" applyAlignment="1">
      <alignment/>
      <protection/>
    </xf>
    <xf numFmtId="0" fontId="3" fillId="0" borderId="10" xfId="40" applyFont="1" applyFill="1" applyBorder="1" applyAlignment="1">
      <alignment wrapText="1"/>
      <protection/>
    </xf>
    <xf numFmtId="0" fontId="3" fillId="0" borderId="10" xfId="40" applyFont="1" applyFill="1" applyBorder="1" applyAlignment="1">
      <alignment/>
      <protection/>
    </xf>
    <xf numFmtId="0" fontId="3" fillId="32" borderId="10" xfId="40" applyFont="1" applyFill="1" applyBorder="1" applyAlignment="1">
      <alignment wrapText="1"/>
      <protection/>
    </xf>
    <xf numFmtId="3" fontId="1" fillId="0" borderId="13" xfId="40" applyNumberFormat="1" applyFont="1" applyFill="1" applyBorder="1">
      <alignment/>
      <protection/>
    </xf>
    <xf numFmtId="0" fontId="1" fillId="0" borderId="10" xfId="40" applyFont="1" applyFill="1" applyBorder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/>
      <protection/>
    </xf>
    <xf numFmtId="0" fontId="3" fillId="0" borderId="0" xfId="40" applyFont="1">
      <alignment/>
      <protection/>
    </xf>
    <xf numFmtId="0" fontId="3" fillId="0" borderId="0" xfId="40" applyFont="1" applyAlignment="1">
      <alignment horizontal="center" vertical="center" wrapText="1"/>
      <protection/>
    </xf>
    <xf numFmtId="0" fontId="3" fillId="32" borderId="10" xfId="40" applyFont="1" applyFill="1" applyBorder="1" applyAlignment="1">
      <alignment horizontal="center" vertical="center" wrapText="1"/>
      <protection/>
    </xf>
    <xf numFmtId="0" fontId="3" fillId="32" borderId="13" xfId="40" applyFont="1" applyFill="1" applyBorder="1" applyAlignment="1">
      <alignment horizontal="center" vertical="center" wrapText="1"/>
      <protection/>
    </xf>
    <xf numFmtId="0" fontId="3" fillId="32" borderId="12" xfId="40" applyFont="1" applyFill="1" applyBorder="1" applyAlignment="1">
      <alignment horizontal="center" vertical="center" wrapText="1"/>
      <protection/>
    </xf>
    <xf numFmtId="0" fontId="3" fillId="32" borderId="11" xfId="40" applyFont="1" applyFill="1" applyBorder="1" applyAlignment="1">
      <alignment horizontal="left" vertical="center"/>
      <protection/>
    </xf>
    <xf numFmtId="0" fontId="1" fillId="0" borderId="0" xfId="40" applyFont="1" applyAlignment="1">
      <alignment horizontal="left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0" xfId="50">
      <alignment/>
      <protection/>
    </xf>
    <xf numFmtId="0" fontId="1" fillId="0" borderId="0" xfId="50" applyFont="1" applyAlignment="1">
      <alignment horizontal="left"/>
      <protection/>
    </xf>
    <xf numFmtId="0" fontId="3" fillId="0" borderId="0" xfId="50" applyFont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3" fillId="32" borderId="11" xfId="50" applyFont="1" applyFill="1" applyBorder="1" applyAlignment="1">
      <alignment horizontal="left" vertical="center"/>
      <protection/>
    </xf>
    <xf numFmtId="0" fontId="3" fillId="32" borderId="10" xfId="50" applyFont="1" applyFill="1" applyBorder="1" applyAlignment="1">
      <alignment horizontal="center" vertical="center" wrapText="1"/>
      <protection/>
    </xf>
    <xf numFmtId="0" fontId="3" fillId="32" borderId="10" xfId="50" applyFont="1" applyFill="1" applyBorder="1">
      <alignment/>
      <protection/>
    </xf>
    <xf numFmtId="0" fontId="4" fillId="0" borderId="11" xfId="50" applyFont="1" applyBorder="1" applyAlignment="1">
      <alignment horizontal="left" vertical="center"/>
      <protection/>
    </xf>
    <xf numFmtId="0" fontId="4" fillId="0" borderId="0" xfId="50" applyFont="1" applyAlignment="1">
      <alignment horizontal="center" vertical="center" wrapText="1"/>
      <protection/>
    </xf>
    <xf numFmtId="0" fontId="3" fillId="0" borderId="10" xfId="50" applyFont="1" applyFill="1" applyBorder="1" applyAlignment="1">
      <alignment/>
      <protection/>
    </xf>
    <xf numFmtId="0" fontId="1" fillId="0" borderId="10" xfId="50" applyFont="1" applyFill="1" applyBorder="1">
      <alignment/>
      <protection/>
    </xf>
    <xf numFmtId="0" fontId="1" fillId="0" borderId="0" xfId="50" applyFont="1" applyFill="1">
      <alignment/>
      <protection/>
    </xf>
    <xf numFmtId="0" fontId="3" fillId="0" borderId="10" xfId="50" applyFont="1" applyFill="1" applyBorder="1" applyAlignment="1">
      <alignment wrapText="1"/>
      <protection/>
    </xf>
    <xf numFmtId="0" fontId="1" fillId="0" borderId="10" xfId="50" applyFont="1" applyFill="1" applyBorder="1" applyAlignment="1">
      <alignment horizontal="left" wrapText="1"/>
      <protection/>
    </xf>
    <xf numFmtId="0" fontId="1" fillId="0" borderId="10" xfId="50" applyFont="1" applyFill="1" applyBorder="1" quotePrefix="1">
      <alignment/>
      <protection/>
    </xf>
    <xf numFmtId="190" fontId="1" fillId="0" borderId="10" xfId="45" applyNumberFormat="1" applyFont="1" applyFill="1" applyBorder="1" applyAlignment="1" quotePrefix="1">
      <alignment/>
    </xf>
    <xf numFmtId="0" fontId="1" fillId="0" borderId="10" xfId="50" applyFont="1" applyFill="1" applyBorder="1" applyAlignment="1">
      <alignment wrapText="1"/>
      <protection/>
    </xf>
    <xf numFmtId="190" fontId="1" fillId="0" borderId="10" xfId="45" applyNumberFormat="1" applyFont="1" applyFill="1" applyBorder="1" applyAlignment="1">
      <alignment/>
    </xf>
    <xf numFmtId="0" fontId="1" fillId="0" borderId="10" xfId="50" applyFont="1" applyFill="1" applyBorder="1" applyAlignment="1" quotePrefix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9" fontId="1" fillId="0" borderId="10" xfId="50" applyNumberFormat="1" applyFont="1" applyFill="1" applyBorder="1">
      <alignment/>
      <protection/>
    </xf>
    <xf numFmtId="0" fontId="1" fillId="0" borderId="10" xfId="50" applyFont="1" applyFill="1" applyBorder="1" applyAlignment="1">
      <alignment horizontal="left"/>
      <protection/>
    </xf>
    <xf numFmtId="3" fontId="1" fillId="0" borderId="10" xfId="50" applyNumberFormat="1" applyFont="1" applyFill="1" applyBorder="1" quotePrefix="1">
      <alignment/>
      <protection/>
    </xf>
    <xf numFmtId="9" fontId="1" fillId="0" borderId="10" xfId="50" applyNumberFormat="1" applyFont="1" applyFill="1" applyBorder="1" quotePrefix="1">
      <alignment/>
      <protection/>
    </xf>
    <xf numFmtId="0" fontId="3" fillId="32" borderId="10" xfId="50" applyFont="1" applyFill="1" applyBorder="1" applyAlignment="1">
      <alignment wrapText="1"/>
      <protection/>
    </xf>
    <xf numFmtId="0" fontId="1" fillId="32" borderId="10" xfId="50" applyFont="1" applyFill="1" applyBorder="1">
      <alignment/>
      <protection/>
    </xf>
    <xf numFmtId="0" fontId="3" fillId="35" borderId="10" xfId="50" applyFont="1" applyFill="1" applyBorder="1" applyAlignment="1">
      <alignment/>
      <protection/>
    </xf>
    <xf numFmtId="0" fontId="3" fillId="0" borderId="10" xfId="50" applyFont="1" applyFill="1" applyBorder="1">
      <alignment/>
      <protection/>
    </xf>
    <xf numFmtId="3" fontId="1" fillId="0" borderId="10" xfId="50" applyNumberFormat="1" applyFont="1" applyFill="1" applyBorder="1">
      <alignment/>
      <protection/>
    </xf>
    <xf numFmtId="0" fontId="9" fillId="0" borderId="10" xfId="50" applyFont="1" applyFill="1" applyBorder="1">
      <alignment/>
      <protection/>
    </xf>
    <xf numFmtId="0" fontId="1" fillId="0" borderId="10" xfId="50" applyFont="1" applyBorder="1">
      <alignment/>
      <protection/>
    </xf>
    <xf numFmtId="0" fontId="1" fillId="0" borderId="10" xfId="50" applyFont="1" applyBorder="1" quotePrefix="1">
      <alignment/>
      <protection/>
    </xf>
    <xf numFmtId="9" fontId="1" fillId="0" borderId="10" xfId="50" applyNumberFormat="1" applyFont="1" applyBorder="1">
      <alignment/>
      <protection/>
    </xf>
    <xf numFmtId="193" fontId="1" fillId="0" borderId="10" xfId="50" applyNumberFormat="1" applyFont="1" applyBorder="1">
      <alignment/>
      <protection/>
    </xf>
    <xf numFmtId="49" fontId="1" fillId="0" borderId="10" xfId="50" applyNumberFormat="1" applyFont="1" applyBorder="1" applyAlignment="1">
      <alignment wrapText="1"/>
      <protection/>
    </xf>
    <xf numFmtId="190" fontId="1" fillId="0" borderId="10" xfId="45" applyNumberFormat="1" applyFont="1" applyBorder="1" applyAlignment="1">
      <alignment/>
    </xf>
    <xf numFmtId="0" fontId="1" fillId="0" borderId="10" xfId="50" applyFont="1" applyBorder="1" applyAlignment="1">
      <alignment wrapText="1"/>
      <protection/>
    </xf>
    <xf numFmtId="4" fontId="1" fillId="0" borderId="10" xfId="50" applyNumberFormat="1" applyFont="1" applyFill="1" applyBorder="1">
      <alignment/>
      <protection/>
    </xf>
    <xf numFmtId="0" fontId="1" fillId="0" borderId="10" xfId="50" applyFont="1" applyFill="1" applyBorder="1" applyAlignment="1" quotePrefix="1">
      <alignment horizontal="right"/>
      <protection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vertical="center" wrapText="1"/>
    </xf>
    <xf numFmtId="0" fontId="10" fillId="36" borderId="15" xfId="0" applyFont="1" applyFill="1" applyBorder="1" applyAlignment="1">
      <alignment vertical="center" wrapText="1"/>
    </xf>
    <xf numFmtId="0" fontId="12" fillId="36" borderId="14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59" fontId="10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59" fontId="12" fillId="0" borderId="14" xfId="0" applyNumberFormat="1" applyFont="1" applyBorder="1" applyAlignment="1">
      <alignment horizontal="center" vertical="center" wrapText="1"/>
    </xf>
    <xf numFmtId="67" fontId="12" fillId="0" borderId="14" xfId="0" applyNumberFormat="1" applyFont="1" applyBorder="1" applyAlignment="1">
      <alignment horizontal="center" vertical="center" wrapText="1"/>
    </xf>
    <xf numFmtId="61" fontId="12" fillId="0" borderId="14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59" fontId="13" fillId="0" borderId="14" xfId="0" applyNumberFormat="1" applyFont="1" applyBorder="1" applyAlignment="1">
      <alignment horizontal="center" vertical="center" wrapText="1"/>
    </xf>
    <xf numFmtId="60" fontId="13" fillId="0" borderId="14" xfId="0" applyNumberFormat="1" applyFont="1" applyBorder="1" applyAlignment="1">
      <alignment horizontal="center" vertical="center" wrapText="1"/>
    </xf>
    <xf numFmtId="59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60" fontId="12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2" fillId="36" borderId="17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68" fontId="12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/>
    </xf>
    <xf numFmtId="0" fontId="7" fillId="0" borderId="10" xfId="0" applyFont="1" applyBorder="1" applyAlignment="1">
      <alignment horizontal="center" vertical="center" wrapText="1"/>
    </xf>
    <xf numFmtId="9" fontId="7" fillId="32" borderId="10" xfId="4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9" fontId="5" fillId="0" borderId="0" xfId="4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9" fontId="5" fillId="0" borderId="10" xfId="41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90" fontId="16" fillId="0" borderId="13" xfId="33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9" fontId="5" fillId="0" borderId="12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wrapText="1"/>
    </xf>
    <xf numFmtId="0" fontId="5" fillId="6" borderId="12" xfId="0" applyFont="1" applyFill="1" applyBorder="1" applyAlignment="1">
      <alignment/>
    </xf>
    <xf numFmtId="190" fontId="5" fillId="0" borderId="13" xfId="33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10" fontId="5" fillId="0" borderId="12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9" fontId="5" fillId="0" borderId="12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16" fillId="0" borderId="10" xfId="0" applyNumberFormat="1" applyFont="1" applyFill="1" applyBorder="1" applyAlignment="1">
      <alignment/>
    </xf>
    <xf numFmtId="190" fontId="17" fillId="0" borderId="13" xfId="33" applyNumberFormat="1" applyFont="1" applyFill="1" applyBorder="1" applyAlignment="1">
      <alignment/>
    </xf>
    <xf numFmtId="190" fontId="16" fillId="0" borderId="10" xfId="33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39" applyFont="1" applyAlignment="1">
      <alignment horizontal="center"/>
      <protection/>
    </xf>
    <xf numFmtId="0" fontId="2" fillId="0" borderId="27" xfId="39" applyFont="1" applyBorder="1" applyAlignment="1">
      <alignment horizontal="center"/>
      <protection/>
    </xf>
    <xf numFmtId="0" fontId="3" fillId="0" borderId="21" xfId="39" applyFont="1" applyBorder="1" applyAlignment="1">
      <alignment horizontal="center" vertical="center"/>
      <protection/>
    </xf>
    <xf numFmtId="0" fontId="3" fillId="0" borderId="11" xfId="39" applyFont="1" applyBorder="1" applyAlignment="1">
      <alignment horizontal="center" vertical="center"/>
      <protection/>
    </xf>
    <xf numFmtId="192" fontId="3" fillId="0" borderId="21" xfId="35" applyNumberFormat="1" applyFont="1" applyBorder="1" applyAlignment="1">
      <alignment horizontal="center" vertical="center" wrapText="1"/>
    </xf>
    <xf numFmtId="192" fontId="3" fillId="0" borderId="11" xfId="35" applyNumberFormat="1" applyFont="1" applyBorder="1" applyAlignment="1">
      <alignment horizontal="center" vertical="center" wrapText="1"/>
    </xf>
    <xf numFmtId="0" fontId="3" fillId="0" borderId="12" xfId="39" applyFont="1" applyBorder="1" applyAlignment="1">
      <alignment horizontal="center" vertical="center" wrapText="1"/>
      <protection/>
    </xf>
    <xf numFmtId="0" fontId="3" fillId="0" borderId="23" xfId="39" applyFont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wrapText="1"/>
      <protection/>
    </xf>
    <xf numFmtId="0" fontId="3" fillId="0" borderId="21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192" fontId="3" fillId="0" borderId="22" xfId="35" applyNumberFormat="1" applyFont="1" applyBorder="1" applyAlignment="1">
      <alignment horizontal="center" vertical="center" wrapText="1"/>
    </xf>
    <xf numFmtId="191" fontId="3" fillId="0" borderId="21" xfId="35" applyNumberFormat="1" applyFont="1" applyBorder="1" applyAlignment="1">
      <alignment horizontal="center" vertical="center" wrapText="1"/>
    </xf>
    <xf numFmtId="191" fontId="3" fillId="0" borderId="22" xfId="35" applyNumberFormat="1" applyFont="1" applyBorder="1" applyAlignment="1">
      <alignment horizontal="center" vertical="center" wrapText="1"/>
    </xf>
    <xf numFmtId="191" fontId="3" fillId="0" borderId="11" xfId="35" applyNumberFormat="1" applyFont="1" applyBorder="1" applyAlignment="1">
      <alignment horizontal="center" vertical="center" wrapText="1"/>
    </xf>
    <xf numFmtId="0" fontId="2" fillId="0" borderId="0" xfId="40" applyFont="1" applyAlignment="1">
      <alignment horizontal="center"/>
      <protection/>
    </xf>
    <xf numFmtId="0" fontId="2" fillId="0" borderId="27" xfId="40" applyFont="1" applyBorder="1" applyAlignment="1">
      <alignment horizontal="center"/>
      <protection/>
    </xf>
    <xf numFmtId="0" fontId="3" fillId="0" borderId="21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25" xfId="40" applyFont="1" applyBorder="1" applyAlignment="1">
      <alignment horizontal="center" vertical="center" wrapText="1"/>
      <protection/>
    </xf>
    <xf numFmtId="0" fontId="3" fillId="0" borderId="26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0" fontId="3" fillId="0" borderId="23" xfId="50" applyFont="1" applyBorder="1" applyAlignment="1">
      <alignment horizontal="center" vertical="center" wrapText="1"/>
      <protection/>
    </xf>
    <xf numFmtId="0" fontId="3" fillId="0" borderId="18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/>
      <protection/>
    </xf>
    <xf numFmtId="0" fontId="2" fillId="0" borderId="27" xfId="50" applyFont="1" applyBorder="1" applyAlignment="1">
      <alignment horizont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59" fontId="10" fillId="0" borderId="28" xfId="0" applyNumberFormat="1" applyFont="1" applyBorder="1" applyAlignment="1">
      <alignment horizontal="center" vertical="center" wrapText="1"/>
    </xf>
    <xf numFmtId="59" fontId="10" fillId="0" borderId="15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59" fontId="13" fillId="0" borderId="28" xfId="0" applyNumberFormat="1" applyFont="1" applyBorder="1" applyAlignment="1">
      <alignment horizontal="center" vertical="center" wrapText="1"/>
    </xf>
    <xf numFmtId="59" fontId="13" fillId="0" borderId="15" xfId="0" applyNumberFormat="1" applyFont="1" applyBorder="1" applyAlignment="1">
      <alignment horizontal="center" vertical="center" wrapText="1"/>
    </xf>
    <xf numFmtId="60" fontId="13" fillId="0" borderId="28" xfId="0" applyNumberFormat="1" applyFont="1" applyBorder="1" applyAlignment="1">
      <alignment horizontal="center" vertical="center" wrapText="1"/>
    </xf>
    <xf numFmtId="60" fontId="13" fillId="0" borderId="15" xfId="0" applyNumberFormat="1" applyFont="1" applyBorder="1" applyAlignment="1">
      <alignment horizontal="center" vertical="center" wrapText="1"/>
    </xf>
    <xf numFmtId="61" fontId="12" fillId="0" borderId="28" xfId="0" applyNumberFormat="1" applyFont="1" applyBorder="1" applyAlignment="1">
      <alignment horizontal="center" vertical="center" wrapText="1"/>
    </xf>
    <xf numFmtId="61" fontId="12" fillId="0" borderId="15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59" fontId="12" fillId="0" borderId="28" xfId="0" applyNumberFormat="1" applyFont="1" applyBorder="1" applyAlignment="1">
      <alignment horizontal="center" vertical="center" wrapText="1"/>
    </xf>
    <xf numFmtId="59" fontId="12" fillId="0" borderId="15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60" fontId="12" fillId="0" borderId="28" xfId="0" applyNumberFormat="1" applyFont="1" applyBorder="1" applyAlignment="1">
      <alignment horizontal="center" vertical="center" wrapText="1"/>
    </xf>
    <xf numFmtId="60" fontId="12" fillId="0" borderId="15" xfId="0" applyNumberFormat="1" applyFont="1" applyBorder="1" applyAlignment="1">
      <alignment horizontal="center" vertical="center" wrapText="1"/>
    </xf>
    <xf numFmtId="59" fontId="10" fillId="0" borderId="31" xfId="0" applyNumberFormat="1" applyFont="1" applyBorder="1" applyAlignment="1">
      <alignment horizontal="center" vertical="center" wrapText="1"/>
    </xf>
    <xf numFmtId="59" fontId="10" fillId="0" borderId="32" xfId="0" applyNumberFormat="1" applyFont="1" applyBorder="1" applyAlignment="1">
      <alignment horizontal="center" vertical="center" wrapText="1"/>
    </xf>
    <xf numFmtId="59" fontId="10" fillId="0" borderId="33" xfId="0" applyNumberFormat="1" applyFont="1" applyBorder="1" applyAlignment="1">
      <alignment horizontal="center" vertical="center" wrapText="1"/>
    </xf>
    <xf numFmtId="59" fontId="10" fillId="0" borderId="14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vertical="center" wrapText="1"/>
    </xf>
    <xf numFmtId="0" fontId="10" fillId="36" borderId="15" xfId="0" applyFont="1" applyFill="1" applyBorder="1" applyAlignment="1">
      <alignment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59" fontId="12" fillId="0" borderId="31" xfId="0" applyNumberFormat="1" applyFont="1" applyBorder="1" applyAlignment="1">
      <alignment horizontal="center" vertical="center" wrapText="1"/>
    </xf>
    <xf numFmtId="59" fontId="12" fillId="0" borderId="32" xfId="0" applyNumberFormat="1" applyFont="1" applyBorder="1" applyAlignment="1">
      <alignment horizontal="center" vertical="center" wrapText="1"/>
    </xf>
    <xf numFmtId="59" fontId="12" fillId="0" borderId="33" xfId="0" applyNumberFormat="1" applyFont="1" applyBorder="1" applyAlignment="1">
      <alignment horizontal="center" vertical="center" wrapText="1"/>
    </xf>
    <xf numFmtId="59" fontId="12" fillId="0" borderId="14" xfId="0" applyNumberFormat="1" applyFont="1" applyBorder="1" applyAlignment="1">
      <alignment horizontal="center" vertical="center" wrapText="1"/>
    </xf>
    <xf numFmtId="68" fontId="12" fillId="0" borderId="28" xfId="0" applyNumberFormat="1" applyFont="1" applyBorder="1" applyAlignment="1">
      <alignment horizontal="center" vertical="center" wrapText="1"/>
    </xf>
    <xf numFmtId="68" fontId="12" fillId="0" borderId="15" xfId="0" applyNumberFormat="1" applyFont="1" applyBorder="1" applyAlignment="1">
      <alignment horizontal="center" vertical="center" wrapText="1"/>
    </xf>
    <xf numFmtId="59" fontId="12" fillId="0" borderId="29" xfId="0" applyNumberFormat="1" applyFont="1" applyBorder="1" applyAlignment="1">
      <alignment horizontal="center" vertical="center" wrapText="1"/>
    </xf>
    <xf numFmtId="59" fontId="12" fillId="0" borderId="17" xfId="0" applyNumberFormat="1" applyFont="1" applyBorder="1" applyAlignment="1">
      <alignment horizontal="center" vertical="center" wrapText="1"/>
    </xf>
    <xf numFmtId="61" fontId="12" fillId="0" borderId="29" xfId="0" applyNumberFormat="1" applyFont="1" applyBorder="1" applyAlignment="1">
      <alignment horizontal="center" vertical="center" wrapText="1"/>
    </xf>
    <xf numFmtId="61" fontId="12" fillId="0" borderId="1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62" fontId="12" fillId="0" borderId="28" xfId="0" applyNumberFormat="1" applyFont="1" applyBorder="1" applyAlignment="1">
      <alignment horizontal="center" vertical="center" wrapText="1"/>
    </xf>
    <xf numFmtId="62" fontId="12" fillId="0" borderId="15" xfId="0" applyNumberFormat="1" applyFont="1" applyBorder="1" applyAlignment="1">
      <alignment horizontal="center" vertical="center" wrapText="1"/>
    </xf>
    <xf numFmtId="59" fontId="10" fillId="0" borderId="29" xfId="0" applyNumberFormat="1" applyFont="1" applyBorder="1" applyAlignment="1">
      <alignment horizontal="center" vertical="center" wrapText="1"/>
    </xf>
    <xf numFmtId="59" fontId="10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/>
    </xf>
    <xf numFmtId="44" fontId="15" fillId="0" borderId="24" xfId="37" applyFont="1" applyBorder="1" applyAlignment="1">
      <alignment horizontal="center" vertical="center" wrapText="1"/>
    </xf>
    <xf numFmtId="44" fontId="15" fillId="0" borderId="38" xfId="37" applyFont="1" applyBorder="1" applyAlignment="1">
      <alignment horizontal="center" vertical="center" wrapText="1"/>
    </xf>
    <xf numFmtId="44" fontId="15" fillId="0" borderId="39" xfId="37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0" fontId="5" fillId="0" borderId="41" xfId="0" applyNumberFormat="1" applyFont="1" applyFill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43" fontId="1" fillId="0" borderId="10" xfId="36" applyFont="1" applyFill="1" applyBorder="1" applyAlignment="1">
      <alignment/>
    </xf>
    <xf numFmtId="43" fontId="1" fillId="0" borderId="13" xfId="36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190" fontId="1" fillId="0" borderId="10" xfId="36" applyNumberFormat="1" applyFont="1" applyFill="1" applyBorder="1" applyAlignment="1">
      <alignment horizontal="center"/>
    </xf>
    <xf numFmtId="43" fontId="1" fillId="0" borderId="10" xfId="36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0" fontId="1" fillId="32" borderId="10" xfId="0" applyNumberFormat="1" applyFont="1" applyFill="1" applyBorder="1" applyAlignment="1">
      <alignment/>
    </xf>
    <xf numFmtId="43" fontId="1" fillId="32" borderId="10" xfId="36" applyFont="1" applyFill="1" applyBorder="1" applyAlignment="1">
      <alignment/>
    </xf>
    <xf numFmtId="43" fontId="1" fillId="32" borderId="13" xfId="36" applyFont="1" applyFill="1" applyBorder="1" applyAlignment="1">
      <alignment/>
    </xf>
    <xf numFmtId="190" fontId="1" fillId="0" borderId="13" xfId="36" applyNumberFormat="1" applyFont="1" applyFill="1" applyBorder="1" applyAlignment="1">
      <alignment horizontal="center"/>
    </xf>
    <xf numFmtId="190" fontId="1" fillId="0" borderId="10" xfId="36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/>
    </xf>
    <xf numFmtId="190" fontId="1" fillId="0" borderId="10" xfId="36" applyNumberFormat="1" applyFont="1" applyFill="1" applyBorder="1" applyAlignment="1">
      <alignment/>
    </xf>
    <xf numFmtId="190" fontId="1" fillId="0" borderId="13" xfId="36" applyNumberFormat="1" applyFont="1" applyFill="1" applyBorder="1" applyAlignment="1">
      <alignment/>
    </xf>
    <xf numFmtId="190" fontId="1" fillId="0" borderId="10" xfId="0" applyNumberFormat="1" applyFont="1" applyFill="1" applyBorder="1" applyAlignment="1">
      <alignment/>
    </xf>
    <xf numFmtId="190" fontId="1" fillId="0" borderId="13" xfId="36" applyNumberFormat="1" applyFont="1" applyFill="1" applyBorder="1" applyAlignment="1">
      <alignment/>
    </xf>
    <xf numFmtId="190" fontId="1" fillId="0" borderId="10" xfId="36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SheetLayoutView="100" zoomScalePageLayoutView="0" workbookViewId="0" topLeftCell="A1">
      <selection activeCell="A78" sqref="A78"/>
    </sheetView>
  </sheetViews>
  <sheetFormatPr defaultColWidth="7.57421875" defaultRowHeight="12.75"/>
  <cols>
    <col min="1" max="1" width="47.140625" style="1" customWidth="1"/>
    <col min="2" max="3" width="11.7109375" style="1" customWidth="1"/>
    <col min="4" max="4" width="10.421875" style="1" customWidth="1"/>
    <col min="5" max="5" width="10.7109375" style="1" customWidth="1"/>
    <col min="6" max="6" width="12.140625" style="1" customWidth="1"/>
    <col min="7" max="7" width="11.28125" style="1" customWidth="1"/>
    <col min="8" max="8" width="10.7109375" style="1" customWidth="1"/>
    <col min="9" max="9" width="13.140625" style="1" customWidth="1"/>
    <col min="10" max="10" width="14.140625" style="1" customWidth="1"/>
    <col min="11" max="14" width="13.140625" style="1" customWidth="1"/>
    <col min="15" max="16384" width="7.57421875" style="1" customWidth="1"/>
  </cols>
  <sheetData>
    <row r="1" ht="23.25">
      <c r="N1" s="2"/>
    </row>
    <row r="2" spans="1:14" ht="26.25">
      <c r="A2" s="344" t="s">
        <v>42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26.25">
      <c r="A3" s="344" t="s">
        <v>75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26.25">
      <c r="A4" s="345" t="s">
        <v>38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6" s="4" customFormat="1" ht="132.75" customHeight="1">
      <c r="A5" s="346" t="s">
        <v>0</v>
      </c>
      <c r="B5" s="334" t="s">
        <v>1</v>
      </c>
      <c r="C5" s="334" t="s">
        <v>32</v>
      </c>
      <c r="D5" s="337" t="s">
        <v>33</v>
      </c>
      <c r="E5" s="338"/>
      <c r="F5" s="338"/>
      <c r="G5" s="339"/>
      <c r="H5" s="334" t="s">
        <v>2</v>
      </c>
      <c r="I5" s="340" t="s">
        <v>3</v>
      </c>
      <c r="J5" s="342" t="s">
        <v>4</v>
      </c>
      <c r="K5" s="334" t="s">
        <v>5</v>
      </c>
      <c r="L5" s="334" t="s">
        <v>6</v>
      </c>
      <c r="M5" s="334" t="s">
        <v>7</v>
      </c>
      <c r="N5" s="334" t="s">
        <v>8</v>
      </c>
      <c r="O5" s="3"/>
      <c r="P5" s="3"/>
    </row>
    <row r="6" spans="1:16" s="4" customFormat="1" ht="28.5" customHeight="1">
      <c r="A6" s="347"/>
      <c r="B6" s="336"/>
      <c r="C6" s="336"/>
      <c r="D6" s="5" t="s">
        <v>9</v>
      </c>
      <c r="E6" s="5" t="s">
        <v>10</v>
      </c>
      <c r="F6" s="5" t="s">
        <v>11</v>
      </c>
      <c r="G6" s="5" t="s">
        <v>12</v>
      </c>
      <c r="H6" s="336"/>
      <c r="I6" s="341"/>
      <c r="J6" s="343"/>
      <c r="K6" s="335"/>
      <c r="L6" s="336"/>
      <c r="M6" s="336"/>
      <c r="N6" s="336"/>
      <c r="O6" s="3"/>
      <c r="P6" s="3"/>
    </row>
    <row r="7" spans="1:16" s="4" customFormat="1" ht="24" customHeight="1">
      <c r="A7" s="6" t="s">
        <v>50</v>
      </c>
      <c r="B7" s="7"/>
      <c r="C7" s="7"/>
      <c r="D7" s="7"/>
      <c r="E7" s="7"/>
      <c r="F7" s="7"/>
      <c r="G7" s="7"/>
      <c r="H7" s="7"/>
      <c r="I7" s="8"/>
      <c r="J7" s="9"/>
      <c r="K7" s="10"/>
      <c r="L7" s="7"/>
      <c r="M7" s="7"/>
      <c r="N7" s="7"/>
      <c r="O7" s="3"/>
      <c r="P7" s="3"/>
    </row>
    <row r="8" spans="1:16" s="14" customFormat="1" ht="26.25" customHeight="1">
      <c r="A8" s="59" t="s">
        <v>54</v>
      </c>
      <c r="B8" s="5"/>
      <c r="C8" s="5"/>
      <c r="D8" s="5"/>
      <c r="E8" s="5"/>
      <c r="F8" s="5"/>
      <c r="G8" s="5"/>
      <c r="H8" s="5"/>
      <c r="I8" s="11"/>
      <c r="J8" s="12"/>
      <c r="K8" s="5"/>
      <c r="L8" s="5"/>
      <c r="M8" s="5"/>
      <c r="N8" s="5"/>
      <c r="O8" s="13"/>
      <c r="P8" s="13"/>
    </row>
    <row r="9" spans="1:14" s="19" customFormat="1" ht="23.25">
      <c r="A9" s="15" t="s">
        <v>13</v>
      </c>
      <c r="B9" s="29">
        <v>15</v>
      </c>
      <c r="C9" s="29"/>
      <c r="D9" s="29"/>
      <c r="E9" s="29"/>
      <c r="F9" s="29"/>
      <c r="G9" s="29"/>
      <c r="H9" s="29"/>
      <c r="I9" s="52"/>
      <c r="J9" s="53">
        <v>8250</v>
      </c>
      <c r="K9" s="36"/>
      <c r="L9" s="36"/>
      <c r="M9" s="36"/>
      <c r="N9" s="16"/>
    </row>
    <row r="10" spans="1:14" s="19" customFormat="1" ht="23.25">
      <c r="A10" s="15" t="s">
        <v>37</v>
      </c>
      <c r="B10" s="41"/>
      <c r="C10" s="49"/>
      <c r="D10" s="24">
        <v>0</v>
      </c>
      <c r="E10" s="24">
        <v>0</v>
      </c>
      <c r="F10" s="24">
        <v>0</v>
      </c>
      <c r="G10" s="24">
        <v>0</v>
      </c>
      <c r="H10" s="62"/>
      <c r="I10" s="50"/>
      <c r="J10" s="35"/>
      <c r="K10" s="36"/>
      <c r="L10" s="36"/>
      <c r="M10" s="36"/>
      <c r="N10" s="29"/>
    </row>
    <row r="11" spans="1:14" s="19" customFormat="1" ht="23.25">
      <c r="A11" s="20" t="s">
        <v>47</v>
      </c>
      <c r="B11" s="41">
        <v>200</v>
      </c>
      <c r="C11" s="49"/>
      <c r="D11" s="24"/>
      <c r="E11" s="24">
        <v>0</v>
      </c>
      <c r="F11" s="24">
        <v>0</v>
      </c>
      <c r="G11" s="24"/>
      <c r="H11" s="62">
        <v>0</v>
      </c>
      <c r="I11" s="50"/>
      <c r="J11" s="53">
        <v>160000</v>
      </c>
      <c r="K11" s="42"/>
      <c r="L11" s="42"/>
      <c r="M11" s="42"/>
      <c r="N11" s="29"/>
    </row>
    <row r="12" spans="1:14" s="19" customFormat="1" ht="23.25">
      <c r="A12" s="15" t="s">
        <v>48</v>
      </c>
      <c r="B12" s="29">
        <v>280</v>
      </c>
      <c r="C12" s="29"/>
      <c r="D12" s="16">
        <v>0</v>
      </c>
      <c r="E12" s="16">
        <v>0</v>
      </c>
      <c r="F12" s="16">
        <v>0</v>
      </c>
      <c r="G12" s="16">
        <v>0</v>
      </c>
      <c r="H12" s="16"/>
      <c r="I12" s="17"/>
      <c r="J12" s="35">
        <v>32200</v>
      </c>
      <c r="K12" s="16"/>
      <c r="L12" s="16"/>
      <c r="M12" s="16"/>
      <c r="N12" s="16"/>
    </row>
    <row r="13" spans="1:14" s="19" customFormat="1" ht="23.25">
      <c r="A13" s="24" t="s">
        <v>58</v>
      </c>
      <c r="B13" s="29"/>
      <c r="C13" s="29">
        <v>31</v>
      </c>
      <c r="D13" s="16">
        <v>0</v>
      </c>
      <c r="E13" s="16">
        <v>0</v>
      </c>
      <c r="F13" s="16">
        <v>0</v>
      </c>
      <c r="G13" s="16">
        <v>0</v>
      </c>
      <c r="H13" s="16">
        <v>31</v>
      </c>
      <c r="I13" s="17">
        <v>11.07</v>
      </c>
      <c r="J13" s="35"/>
      <c r="K13" s="16"/>
      <c r="L13" s="16"/>
      <c r="M13" s="16"/>
      <c r="N13" s="16"/>
    </row>
    <row r="14" spans="1:14" s="19" customFormat="1" ht="23.25">
      <c r="A14" s="15" t="s">
        <v>51</v>
      </c>
      <c r="B14" s="29">
        <v>540</v>
      </c>
      <c r="C14" s="29"/>
      <c r="D14" s="16">
        <v>0</v>
      </c>
      <c r="E14" s="16">
        <v>0</v>
      </c>
      <c r="F14" s="16">
        <v>0</v>
      </c>
      <c r="G14" s="16">
        <v>0</v>
      </c>
      <c r="H14" s="16"/>
      <c r="I14" s="17"/>
      <c r="J14" s="18"/>
      <c r="K14" s="16"/>
      <c r="L14" s="16"/>
      <c r="M14" s="16"/>
      <c r="N14" s="16"/>
    </row>
    <row r="15" spans="1:14" s="19" customFormat="1" ht="23.25">
      <c r="A15" s="15" t="s">
        <v>52</v>
      </c>
      <c r="B15" s="29">
        <v>104</v>
      </c>
      <c r="C15" s="29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61">
        <v>0</v>
      </c>
      <c r="J15" s="35">
        <v>83200</v>
      </c>
      <c r="K15" s="36">
        <v>0</v>
      </c>
      <c r="L15" s="36">
        <v>0</v>
      </c>
      <c r="M15" s="36">
        <v>0</v>
      </c>
      <c r="N15" s="16">
        <v>0</v>
      </c>
    </row>
    <row r="16" spans="1:14" s="19" customFormat="1" ht="23.25">
      <c r="A16" s="15" t="s">
        <v>55</v>
      </c>
      <c r="B16" s="29">
        <v>229</v>
      </c>
      <c r="C16" s="29"/>
      <c r="D16" s="16"/>
      <c r="E16" s="16"/>
      <c r="F16" s="16"/>
      <c r="G16" s="16"/>
      <c r="H16" s="16"/>
      <c r="I16" s="61"/>
      <c r="J16" s="35"/>
      <c r="K16" s="36"/>
      <c r="L16" s="36"/>
      <c r="M16" s="36"/>
      <c r="N16" s="16"/>
    </row>
    <row r="17" spans="1:14" s="55" customFormat="1" ht="23.25">
      <c r="A17" s="15" t="s">
        <v>45</v>
      </c>
      <c r="B17" s="29"/>
      <c r="C17" s="29"/>
      <c r="D17" s="16">
        <v>0</v>
      </c>
      <c r="E17" s="29"/>
      <c r="F17" s="29"/>
      <c r="G17" s="29"/>
      <c r="H17" s="29"/>
      <c r="I17" s="44"/>
      <c r="J17" s="57"/>
      <c r="K17" s="29"/>
      <c r="L17" s="29"/>
      <c r="M17" s="29"/>
      <c r="N17" s="29"/>
    </row>
    <row r="18" spans="1:14" s="19" customFormat="1" ht="23.25">
      <c r="A18" s="24" t="s">
        <v>46</v>
      </c>
      <c r="B18" s="16">
        <v>167</v>
      </c>
      <c r="C18" s="16"/>
      <c r="D18" s="16">
        <v>0</v>
      </c>
      <c r="E18" s="16"/>
      <c r="F18" s="16"/>
      <c r="G18" s="16">
        <v>0</v>
      </c>
      <c r="H18" s="16"/>
      <c r="I18" s="17"/>
      <c r="J18" s="35">
        <v>130000</v>
      </c>
      <c r="K18" s="16">
        <v>0</v>
      </c>
      <c r="L18" s="36">
        <v>0</v>
      </c>
      <c r="M18" s="36"/>
      <c r="N18" s="16"/>
    </row>
    <row r="19" spans="1:14" s="19" customFormat="1" ht="23.25">
      <c r="A19" s="15" t="s">
        <v>14</v>
      </c>
      <c r="B19" s="16"/>
      <c r="C19" s="16"/>
      <c r="D19" s="16"/>
      <c r="E19" s="16"/>
      <c r="F19" s="16"/>
      <c r="G19" s="16"/>
      <c r="H19" s="16"/>
      <c r="I19" s="17"/>
      <c r="J19" s="18"/>
      <c r="K19" s="16"/>
      <c r="L19" s="16"/>
      <c r="M19" s="16"/>
      <c r="N19" s="16"/>
    </row>
    <row r="20" spans="1:14" ht="46.5">
      <c r="A20" s="25" t="s">
        <v>15</v>
      </c>
      <c r="B20" s="26"/>
      <c r="C20" s="26"/>
      <c r="D20" s="26"/>
      <c r="E20" s="26"/>
      <c r="F20" s="26"/>
      <c r="G20" s="26"/>
      <c r="H20" s="26"/>
      <c r="I20" s="27"/>
      <c r="J20" s="28"/>
      <c r="K20" s="26"/>
      <c r="L20" s="26"/>
      <c r="M20" s="26"/>
      <c r="N20" s="26"/>
    </row>
    <row r="21" spans="1:14" s="19" customFormat="1" ht="23.25">
      <c r="A21" s="15" t="s">
        <v>16</v>
      </c>
      <c r="B21" s="16"/>
      <c r="C21" s="16"/>
      <c r="D21" s="16"/>
      <c r="E21" s="16"/>
      <c r="F21" s="16"/>
      <c r="G21" s="16"/>
      <c r="H21" s="16"/>
      <c r="I21" s="17"/>
      <c r="J21" s="18"/>
      <c r="K21" s="16"/>
      <c r="L21" s="16"/>
      <c r="M21" s="16"/>
      <c r="N21" s="16"/>
    </row>
    <row r="22" spans="1:14" s="19" customFormat="1" ht="23.25">
      <c r="A22" s="15" t="s">
        <v>17</v>
      </c>
      <c r="B22" s="16"/>
      <c r="C22" s="16"/>
      <c r="D22" s="16"/>
      <c r="E22" s="16"/>
      <c r="F22" s="16"/>
      <c r="G22" s="16"/>
      <c r="H22" s="16"/>
      <c r="I22" s="17"/>
      <c r="J22" s="18"/>
      <c r="K22" s="16"/>
      <c r="L22" s="16"/>
      <c r="M22" s="16"/>
      <c r="N22" s="16"/>
    </row>
    <row r="23" spans="1:14" s="19" customFormat="1" ht="23.25">
      <c r="A23" s="15" t="s">
        <v>18</v>
      </c>
      <c r="B23" s="16"/>
      <c r="C23" s="16"/>
      <c r="D23" s="16"/>
      <c r="E23" s="16"/>
      <c r="F23" s="16"/>
      <c r="G23" s="16"/>
      <c r="H23" s="16"/>
      <c r="I23" s="17"/>
      <c r="J23" s="18"/>
      <c r="K23" s="16"/>
      <c r="L23" s="16"/>
      <c r="M23" s="16"/>
      <c r="N23" s="16"/>
    </row>
    <row r="24" spans="1:14" s="19" customFormat="1" ht="23.25">
      <c r="A24" s="15" t="s">
        <v>19</v>
      </c>
      <c r="B24" s="16"/>
      <c r="C24" s="16"/>
      <c r="D24" s="16"/>
      <c r="E24" s="16"/>
      <c r="F24" s="16"/>
      <c r="G24" s="16"/>
      <c r="H24" s="16"/>
      <c r="I24" s="17"/>
      <c r="J24" s="18"/>
      <c r="K24" s="16"/>
      <c r="L24" s="16"/>
      <c r="M24" s="16"/>
      <c r="N24" s="16"/>
    </row>
    <row r="25" spans="1:14" ht="46.5">
      <c r="A25" s="25" t="s">
        <v>20</v>
      </c>
      <c r="B25" s="26"/>
      <c r="C25" s="26"/>
      <c r="D25" s="26"/>
      <c r="E25" s="26"/>
      <c r="F25" s="26"/>
      <c r="G25" s="26"/>
      <c r="H25" s="26"/>
      <c r="I25" s="27"/>
      <c r="J25" s="28"/>
      <c r="K25" s="26"/>
      <c r="L25" s="26"/>
      <c r="M25" s="26"/>
      <c r="N25" s="26"/>
    </row>
    <row r="26" spans="1:14" s="19" customFormat="1" ht="26.25" customHeight="1">
      <c r="A26" s="20" t="s">
        <v>39</v>
      </c>
      <c r="B26" s="16"/>
      <c r="C26" s="16"/>
      <c r="D26" s="16"/>
      <c r="E26" s="16"/>
      <c r="F26" s="16"/>
      <c r="G26" s="16"/>
      <c r="H26" s="16"/>
      <c r="I26" s="17"/>
      <c r="J26" s="18"/>
      <c r="K26" s="16"/>
      <c r="L26" s="16"/>
      <c r="M26" s="16"/>
      <c r="N26" s="16"/>
    </row>
    <row r="27" spans="1:14" s="19" customFormat="1" ht="23.25">
      <c r="A27" s="15" t="s">
        <v>21</v>
      </c>
      <c r="B27" s="16"/>
      <c r="C27" s="16"/>
      <c r="D27" s="16"/>
      <c r="E27" s="16"/>
      <c r="F27" s="16"/>
      <c r="G27" s="16"/>
      <c r="H27" s="16"/>
      <c r="I27" s="17"/>
      <c r="J27" s="18"/>
      <c r="K27" s="16"/>
      <c r="L27" s="16"/>
      <c r="M27" s="16"/>
      <c r="N27" s="16"/>
    </row>
    <row r="28" spans="1:14" s="19" customFormat="1" ht="23.25">
      <c r="A28" s="15" t="s">
        <v>34</v>
      </c>
      <c r="C28" s="16"/>
      <c r="D28" s="16"/>
      <c r="E28" s="16"/>
      <c r="F28" s="16"/>
      <c r="G28" s="16"/>
      <c r="H28" s="16"/>
      <c r="I28" s="17"/>
      <c r="J28" s="18"/>
      <c r="K28" s="16"/>
      <c r="L28" s="16"/>
      <c r="M28" s="16"/>
      <c r="N28" s="16"/>
    </row>
    <row r="29" spans="1:14" s="19" customFormat="1" ht="23.25">
      <c r="A29" s="15" t="s">
        <v>35</v>
      </c>
      <c r="B29" s="16"/>
      <c r="C29" s="16"/>
      <c r="D29" s="16"/>
      <c r="E29" s="16"/>
      <c r="F29" s="16"/>
      <c r="G29" s="16"/>
      <c r="H29" s="16"/>
      <c r="I29" s="17"/>
      <c r="J29" s="18"/>
      <c r="K29" s="16"/>
      <c r="L29" s="16"/>
      <c r="M29" s="16"/>
      <c r="N29" s="16"/>
    </row>
    <row r="30" spans="1:14" s="19" customFormat="1" ht="23.25">
      <c r="A30" s="20" t="s">
        <v>36</v>
      </c>
      <c r="B30" s="16"/>
      <c r="C30" s="16"/>
      <c r="D30" s="16"/>
      <c r="E30" s="16"/>
      <c r="F30" s="16"/>
      <c r="G30" s="16"/>
      <c r="H30" s="16"/>
      <c r="I30" s="17"/>
      <c r="J30" s="18"/>
      <c r="K30" s="16"/>
      <c r="L30" s="16"/>
      <c r="M30" s="16"/>
      <c r="N30" s="16"/>
    </row>
    <row r="31" spans="1:14" ht="23.25">
      <c r="A31" s="30" t="s">
        <v>22</v>
      </c>
      <c r="B31" s="46"/>
      <c r="C31" s="26"/>
      <c r="D31" s="26"/>
      <c r="E31" s="26"/>
      <c r="F31" s="26"/>
      <c r="G31" s="26"/>
      <c r="H31" s="26"/>
      <c r="I31" s="27"/>
      <c r="J31" s="45" t="s">
        <v>68</v>
      </c>
      <c r="K31" s="46"/>
      <c r="L31" s="47"/>
      <c r="M31" s="47"/>
      <c r="N31" s="26"/>
    </row>
    <row r="32" spans="1:14" s="19" customFormat="1" ht="23.25">
      <c r="A32" s="29" t="s">
        <v>23</v>
      </c>
      <c r="B32" s="36">
        <v>75000</v>
      </c>
      <c r="C32" s="36">
        <v>17070</v>
      </c>
      <c r="D32" s="36">
        <v>1152</v>
      </c>
      <c r="E32" s="36">
        <v>2370</v>
      </c>
      <c r="F32" s="36">
        <v>1392</v>
      </c>
      <c r="G32" s="36">
        <v>641</v>
      </c>
      <c r="H32" s="36">
        <v>22625</v>
      </c>
      <c r="I32" s="60">
        <v>30.16</v>
      </c>
      <c r="J32" s="35">
        <v>235980</v>
      </c>
      <c r="K32" s="40">
        <v>48628.57</v>
      </c>
      <c r="L32" s="40">
        <v>31049.67</v>
      </c>
      <c r="M32" s="40">
        <v>79678.24</v>
      </c>
      <c r="N32" s="16">
        <v>33.76</v>
      </c>
    </row>
    <row r="33" spans="1:14" s="19" customFormat="1" ht="23.25">
      <c r="A33" s="29" t="s">
        <v>24</v>
      </c>
      <c r="B33" s="42">
        <v>1100</v>
      </c>
      <c r="C33" s="42">
        <v>44</v>
      </c>
      <c r="D33" s="16">
        <v>6</v>
      </c>
      <c r="E33" s="16">
        <v>8</v>
      </c>
      <c r="F33" s="16">
        <v>7</v>
      </c>
      <c r="G33" s="16">
        <v>0</v>
      </c>
      <c r="H33" s="36">
        <v>65</v>
      </c>
      <c r="I33" s="60">
        <v>4</v>
      </c>
      <c r="J33" s="18"/>
      <c r="K33" s="16"/>
      <c r="L33" s="16"/>
      <c r="M33" s="16"/>
      <c r="N33" s="16"/>
    </row>
    <row r="34" spans="1:14" s="19" customFormat="1" ht="23.25">
      <c r="A34" s="29" t="s">
        <v>40</v>
      </c>
      <c r="B34" s="37">
        <v>19300</v>
      </c>
      <c r="C34" s="41">
        <v>1145</v>
      </c>
      <c r="D34" s="41"/>
      <c r="E34" s="41"/>
      <c r="F34" s="56"/>
      <c r="G34" s="56"/>
      <c r="H34" s="41"/>
      <c r="I34" s="17"/>
      <c r="J34" s="18"/>
      <c r="K34" s="16"/>
      <c r="L34" s="16"/>
      <c r="M34" s="16"/>
      <c r="N34" s="16"/>
    </row>
    <row r="35" spans="1:14" s="19" customFormat="1" ht="23.25">
      <c r="A35" s="16" t="s">
        <v>59</v>
      </c>
      <c r="B35" s="37">
        <v>1200</v>
      </c>
      <c r="C35" s="37">
        <v>115</v>
      </c>
      <c r="D35" s="37">
        <v>98</v>
      </c>
      <c r="E35" s="37">
        <v>85</v>
      </c>
      <c r="F35" s="63">
        <v>28</v>
      </c>
      <c r="G35" s="63">
        <v>0</v>
      </c>
      <c r="H35" s="37">
        <v>326</v>
      </c>
      <c r="I35" s="64">
        <v>0.2717</v>
      </c>
      <c r="J35" s="18"/>
      <c r="K35" s="16"/>
      <c r="L35" s="16"/>
      <c r="M35" s="16"/>
      <c r="N35" s="16"/>
    </row>
    <row r="36" spans="1:14" s="19" customFormat="1" ht="23.25">
      <c r="A36" s="16" t="s">
        <v>60</v>
      </c>
      <c r="B36" s="37">
        <v>1000</v>
      </c>
      <c r="C36" s="41">
        <v>85</v>
      </c>
      <c r="D36" s="34">
        <v>18</v>
      </c>
      <c r="E36" s="34">
        <v>21</v>
      </c>
      <c r="F36" s="34">
        <v>35</v>
      </c>
      <c r="G36" s="34">
        <v>5</v>
      </c>
      <c r="H36" s="37">
        <v>164</v>
      </c>
      <c r="I36" s="50">
        <v>0.164</v>
      </c>
      <c r="J36" s="18"/>
      <c r="K36" s="16"/>
      <c r="L36" s="16"/>
      <c r="M36" s="16"/>
      <c r="N36" s="16"/>
    </row>
    <row r="37" spans="1:14" s="19" customFormat="1" ht="23.25">
      <c r="A37" s="21" t="s">
        <v>53</v>
      </c>
      <c r="B37" s="37">
        <v>5000</v>
      </c>
      <c r="C37" s="41">
        <v>425</v>
      </c>
      <c r="D37" s="34">
        <v>0</v>
      </c>
      <c r="E37" s="34">
        <v>0</v>
      </c>
      <c r="F37" s="34">
        <v>0</v>
      </c>
      <c r="G37" s="34">
        <v>0</v>
      </c>
      <c r="H37" s="37">
        <v>0</v>
      </c>
      <c r="I37" s="50">
        <v>0.085</v>
      </c>
      <c r="J37" s="18"/>
      <c r="K37" s="16"/>
      <c r="L37" s="16"/>
      <c r="M37" s="16"/>
      <c r="N37" s="16"/>
    </row>
    <row r="38" spans="1:14" s="19" customFormat="1" ht="23.25">
      <c r="A38" s="16" t="s">
        <v>63</v>
      </c>
      <c r="B38" s="37">
        <v>1000</v>
      </c>
      <c r="C38" s="41"/>
      <c r="D38" s="34">
        <v>196</v>
      </c>
      <c r="E38" s="34">
        <v>78</v>
      </c>
      <c r="F38" s="34">
        <v>8</v>
      </c>
      <c r="G38" s="34">
        <v>0</v>
      </c>
      <c r="H38" s="37">
        <v>282</v>
      </c>
      <c r="I38" s="50">
        <v>0.282</v>
      </c>
      <c r="J38" s="18"/>
      <c r="K38" s="16"/>
      <c r="L38" s="16"/>
      <c r="M38" s="16"/>
      <c r="N38" s="16"/>
    </row>
    <row r="39" spans="1:14" s="19" customFormat="1" ht="23.25">
      <c r="A39" s="21" t="s">
        <v>64</v>
      </c>
      <c r="B39" s="37">
        <v>4500</v>
      </c>
      <c r="C39" s="41">
        <v>370</v>
      </c>
      <c r="D39" s="34">
        <v>0</v>
      </c>
      <c r="E39" s="34">
        <v>0</v>
      </c>
      <c r="F39" s="34">
        <v>0</v>
      </c>
      <c r="G39" s="34">
        <v>0</v>
      </c>
      <c r="H39" s="37">
        <v>0</v>
      </c>
      <c r="I39" s="50">
        <v>0.0822</v>
      </c>
      <c r="J39" s="18"/>
      <c r="K39" s="16"/>
      <c r="L39" s="16"/>
      <c r="M39" s="16"/>
      <c r="N39" s="16"/>
    </row>
    <row r="40" spans="1:14" s="19" customFormat="1" ht="23.25">
      <c r="A40" s="21" t="s">
        <v>65</v>
      </c>
      <c r="B40" s="37">
        <v>300</v>
      </c>
      <c r="C40" s="41"/>
      <c r="D40" s="34">
        <v>325</v>
      </c>
      <c r="E40" s="34">
        <v>112</v>
      </c>
      <c r="F40" s="34">
        <v>49</v>
      </c>
      <c r="G40" s="34">
        <v>0</v>
      </c>
      <c r="H40" s="37">
        <v>486</v>
      </c>
      <c r="I40" s="32"/>
      <c r="J40" s="18"/>
      <c r="K40" s="16"/>
      <c r="L40" s="16"/>
      <c r="M40" s="16"/>
      <c r="N40" s="16"/>
    </row>
    <row r="41" spans="1:14" s="19" customFormat="1" ht="23.25">
      <c r="A41" s="21" t="s">
        <v>66</v>
      </c>
      <c r="B41" s="37">
        <v>1500</v>
      </c>
      <c r="C41" s="41">
        <v>80</v>
      </c>
      <c r="D41" s="34">
        <v>20</v>
      </c>
      <c r="E41" s="34">
        <v>0</v>
      </c>
      <c r="F41" s="34">
        <v>0</v>
      </c>
      <c r="G41" s="34">
        <v>0</v>
      </c>
      <c r="H41" s="37">
        <v>100</v>
      </c>
      <c r="I41" s="50">
        <v>0.0667</v>
      </c>
      <c r="J41" s="18"/>
      <c r="K41" s="16"/>
      <c r="L41" s="16"/>
      <c r="M41" s="16"/>
      <c r="N41" s="16"/>
    </row>
    <row r="42" spans="1:14" s="19" customFormat="1" ht="23.25">
      <c r="A42" s="21" t="s">
        <v>61</v>
      </c>
      <c r="B42" s="37">
        <v>300</v>
      </c>
      <c r="C42" s="41"/>
      <c r="D42" s="34"/>
      <c r="E42" s="34"/>
      <c r="F42" s="34"/>
      <c r="G42" s="34"/>
      <c r="H42" s="37"/>
      <c r="I42" s="32"/>
      <c r="J42" s="18"/>
      <c r="K42" s="16"/>
      <c r="L42" s="16"/>
      <c r="M42" s="16"/>
      <c r="N42" s="16"/>
    </row>
    <row r="43" spans="1:14" s="19" customFormat="1" ht="23.25">
      <c r="A43" s="16" t="s">
        <v>43</v>
      </c>
      <c r="B43" s="36">
        <v>1500</v>
      </c>
      <c r="C43" s="43"/>
      <c r="D43" s="34"/>
      <c r="E43" s="34"/>
      <c r="F43" s="34"/>
      <c r="G43" s="34"/>
      <c r="H43" s="37"/>
      <c r="I43" s="17"/>
      <c r="J43" s="18"/>
      <c r="K43" s="16"/>
      <c r="L43" s="16"/>
      <c r="M43" s="16"/>
      <c r="N43" s="16"/>
    </row>
    <row r="44" spans="1:14" s="19" customFormat="1" ht="23.25">
      <c r="A44" s="21" t="s">
        <v>62</v>
      </c>
      <c r="B44" s="36">
        <v>3000</v>
      </c>
      <c r="C44" s="43"/>
      <c r="D44" s="34"/>
      <c r="E44" s="34"/>
      <c r="F44" s="34"/>
      <c r="G44" s="34"/>
      <c r="H44" s="37"/>
      <c r="I44" s="17"/>
      <c r="J44" s="18"/>
      <c r="K44" s="16"/>
      <c r="L44" s="16"/>
      <c r="M44" s="16"/>
      <c r="N44" s="16"/>
    </row>
    <row r="45" spans="1:14" s="19" customFormat="1" ht="23.25">
      <c r="A45" s="21" t="s">
        <v>69</v>
      </c>
      <c r="B45" s="36">
        <v>0</v>
      </c>
      <c r="C45" s="43">
        <v>0</v>
      </c>
      <c r="D45" s="34">
        <v>38</v>
      </c>
      <c r="E45" s="34">
        <v>45</v>
      </c>
      <c r="F45" s="34">
        <v>47</v>
      </c>
      <c r="G45" s="34">
        <v>8</v>
      </c>
      <c r="H45" s="37">
        <v>138</v>
      </c>
      <c r="I45" s="17"/>
      <c r="J45" s="18"/>
      <c r="K45" s="16"/>
      <c r="L45" s="16"/>
      <c r="M45" s="16"/>
      <c r="N45" s="16"/>
    </row>
    <row r="46" spans="1:14" s="19" customFormat="1" ht="23.25">
      <c r="A46" s="16" t="s">
        <v>67</v>
      </c>
      <c r="B46" s="16"/>
      <c r="C46" s="43"/>
      <c r="D46" s="34"/>
      <c r="E46" s="34"/>
      <c r="F46" s="34"/>
      <c r="G46" s="34"/>
      <c r="H46" s="37"/>
      <c r="I46" s="17"/>
      <c r="J46" s="18"/>
      <c r="K46" s="16"/>
      <c r="L46" s="16"/>
      <c r="M46" s="16"/>
      <c r="N46" s="16"/>
    </row>
    <row r="47" spans="1:14" s="19" customFormat="1" ht="23.25">
      <c r="A47" s="29" t="s">
        <v>25</v>
      </c>
      <c r="B47" s="42">
        <v>2700</v>
      </c>
      <c r="C47" s="42">
        <v>967</v>
      </c>
      <c r="D47" s="29">
        <v>43</v>
      </c>
      <c r="E47" s="29">
        <v>136</v>
      </c>
      <c r="F47" s="29">
        <v>43</v>
      </c>
      <c r="G47" s="29">
        <v>16</v>
      </c>
      <c r="H47" s="42">
        <v>1025</v>
      </c>
      <c r="I47" s="44">
        <v>37.96</v>
      </c>
      <c r="J47" s="18"/>
      <c r="K47" s="16"/>
      <c r="L47" s="16"/>
      <c r="M47" s="16"/>
      <c r="N47" s="16"/>
    </row>
    <row r="48" spans="1:14" ht="23.25">
      <c r="A48" s="21" t="s">
        <v>44</v>
      </c>
      <c r="B48" s="21"/>
      <c r="C48" s="38">
        <v>967</v>
      </c>
      <c r="D48" s="21">
        <v>43</v>
      </c>
      <c r="E48" s="21">
        <v>136</v>
      </c>
      <c r="F48" s="21">
        <v>43</v>
      </c>
      <c r="G48" s="21">
        <v>0</v>
      </c>
      <c r="H48" s="38">
        <v>1189</v>
      </c>
      <c r="I48" s="22">
        <v>44.04</v>
      </c>
      <c r="J48" s="23"/>
      <c r="K48" s="21"/>
      <c r="L48" s="21"/>
      <c r="M48" s="21"/>
      <c r="N48" s="21"/>
    </row>
    <row r="49" spans="1:14" ht="23.25">
      <c r="A49" s="21" t="s">
        <v>49</v>
      </c>
      <c r="B49" s="21"/>
      <c r="C49" s="38"/>
      <c r="D49" s="21"/>
      <c r="E49" s="21"/>
      <c r="F49" s="21"/>
      <c r="G49" s="21"/>
      <c r="H49" s="38"/>
      <c r="I49" s="22"/>
      <c r="J49" s="23"/>
      <c r="K49" s="21"/>
      <c r="L49" s="21"/>
      <c r="M49" s="21"/>
      <c r="N49" s="21"/>
    </row>
    <row r="50" spans="1:14" ht="23.25">
      <c r="A50" s="21" t="s">
        <v>71</v>
      </c>
      <c r="B50" s="21"/>
      <c r="C50" s="38"/>
      <c r="D50" s="21"/>
      <c r="E50" s="21"/>
      <c r="F50" s="21"/>
      <c r="G50" s="21"/>
      <c r="H50" s="38"/>
      <c r="I50" s="22"/>
      <c r="J50" s="23"/>
      <c r="K50" s="21"/>
      <c r="L50" s="21"/>
      <c r="M50" s="21"/>
      <c r="N50" s="21"/>
    </row>
    <row r="51" spans="1:14" ht="23.25">
      <c r="A51" s="21" t="s">
        <v>72</v>
      </c>
      <c r="B51" s="21"/>
      <c r="C51" s="21">
        <v>0</v>
      </c>
      <c r="D51" s="21">
        <v>21</v>
      </c>
      <c r="E51" s="21">
        <v>17</v>
      </c>
      <c r="F51" s="21">
        <v>14</v>
      </c>
      <c r="G51" s="21">
        <v>6</v>
      </c>
      <c r="H51" s="21">
        <v>58</v>
      </c>
      <c r="I51" s="22"/>
      <c r="J51" s="23"/>
      <c r="K51" s="21"/>
      <c r="L51" s="21"/>
      <c r="M51" s="21"/>
      <c r="N51" s="21"/>
    </row>
    <row r="52" spans="1:14" ht="23.25">
      <c r="A52" s="21" t="s">
        <v>74</v>
      </c>
      <c r="B52" s="21"/>
      <c r="C52" s="21">
        <v>0</v>
      </c>
      <c r="D52" s="21">
        <v>296</v>
      </c>
      <c r="E52" s="21">
        <v>23</v>
      </c>
      <c r="F52" s="21">
        <v>11</v>
      </c>
      <c r="G52" s="21">
        <v>0</v>
      </c>
      <c r="H52" s="21">
        <v>330</v>
      </c>
      <c r="I52" s="22"/>
      <c r="J52" s="23"/>
      <c r="K52" s="21"/>
      <c r="L52" s="21"/>
      <c r="M52" s="21"/>
      <c r="N52" s="21"/>
    </row>
    <row r="53" spans="1:14" ht="23.25">
      <c r="A53" s="10" t="s">
        <v>56</v>
      </c>
      <c r="B53" s="26"/>
      <c r="C53" s="26"/>
      <c r="D53" s="26"/>
      <c r="E53" s="26"/>
      <c r="F53" s="26"/>
      <c r="G53" s="26"/>
      <c r="H53" s="26"/>
      <c r="I53" s="27"/>
      <c r="J53" s="28"/>
      <c r="K53" s="26"/>
      <c r="L53" s="26"/>
      <c r="M53" s="26"/>
      <c r="N53" s="26"/>
    </row>
    <row r="54" spans="1:14" ht="23.25">
      <c r="A54" s="10" t="s">
        <v>57</v>
      </c>
      <c r="B54" s="26"/>
      <c r="C54" s="26"/>
      <c r="D54" s="26"/>
      <c r="E54" s="26"/>
      <c r="F54" s="26"/>
      <c r="G54" s="26"/>
      <c r="H54" s="26"/>
      <c r="I54" s="27"/>
      <c r="J54" s="28"/>
      <c r="K54" s="26"/>
      <c r="L54" s="26"/>
      <c r="M54" s="26"/>
      <c r="N54" s="26"/>
    </row>
    <row r="55" spans="1:14" s="19" customFormat="1" ht="23.25">
      <c r="A55" s="29" t="s">
        <v>26</v>
      </c>
      <c r="B55" s="34"/>
      <c r="C55" s="16"/>
      <c r="D55" s="16"/>
      <c r="E55" s="16"/>
      <c r="F55" s="16"/>
      <c r="G55" s="16"/>
      <c r="H55" s="34"/>
      <c r="I55" s="17"/>
      <c r="J55" s="35"/>
      <c r="K55" s="36"/>
      <c r="L55" s="36"/>
      <c r="M55" s="36"/>
      <c r="N55" s="51"/>
    </row>
    <row r="56" spans="1:14" s="19" customFormat="1" ht="23.25">
      <c r="A56" s="29" t="s">
        <v>27</v>
      </c>
      <c r="B56" s="37"/>
      <c r="C56" s="31"/>
      <c r="D56" s="31"/>
      <c r="E56" s="31"/>
      <c r="F56" s="31"/>
      <c r="G56" s="31"/>
      <c r="H56" s="34"/>
      <c r="I56" s="33"/>
      <c r="J56" s="65">
        <v>143400</v>
      </c>
      <c r="K56" s="37">
        <v>143400</v>
      </c>
      <c r="L56" s="37">
        <v>0</v>
      </c>
      <c r="M56" s="37">
        <v>0</v>
      </c>
      <c r="N56" s="39">
        <v>1</v>
      </c>
    </row>
    <row r="57" spans="1:14" s="19" customFormat="1" ht="23.25">
      <c r="A57" s="29" t="s">
        <v>73</v>
      </c>
      <c r="B57" s="34"/>
      <c r="C57" s="43">
        <v>0</v>
      </c>
      <c r="D57" s="29">
        <v>0</v>
      </c>
      <c r="E57" s="29">
        <v>50</v>
      </c>
      <c r="F57" s="29">
        <v>0</v>
      </c>
      <c r="G57" s="29">
        <v>0</v>
      </c>
      <c r="H57" s="43">
        <v>50</v>
      </c>
      <c r="I57" s="44"/>
      <c r="J57" s="53">
        <v>141120</v>
      </c>
      <c r="K57" s="42"/>
      <c r="L57" s="42"/>
      <c r="M57" s="42"/>
      <c r="N57" s="54"/>
    </row>
    <row r="58" spans="1:14" s="19" customFormat="1" ht="23.25">
      <c r="A58" s="29" t="s">
        <v>41</v>
      </c>
      <c r="B58" s="43">
        <v>641</v>
      </c>
      <c r="C58" s="43">
        <v>0</v>
      </c>
      <c r="D58" s="43">
        <v>0</v>
      </c>
      <c r="E58" s="29">
        <v>0</v>
      </c>
      <c r="F58" s="29">
        <v>0</v>
      </c>
      <c r="G58" s="29">
        <v>0</v>
      </c>
      <c r="H58" s="29">
        <v>641</v>
      </c>
      <c r="I58" s="17"/>
      <c r="J58" s="35">
        <v>568757</v>
      </c>
      <c r="K58" s="40">
        <v>55747.29</v>
      </c>
      <c r="L58" s="40">
        <v>181691.16</v>
      </c>
      <c r="M58" s="40">
        <v>237438.45</v>
      </c>
      <c r="N58" s="48">
        <v>41.74</v>
      </c>
    </row>
    <row r="59" spans="1:14" s="19" customFormat="1" ht="23.25">
      <c r="A59" s="16" t="s">
        <v>28</v>
      </c>
      <c r="B59" s="34">
        <v>32</v>
      </c>
      <c r="C59" s="34">
        <v>32</v>
      </c>
      <c r="D59" s="34">
        <v>2</v>
      </c>
      <c r="E59" s="34">
        <v>13</v>
      </c>
      <c r="F59" s="34">
        <v>17</v>
      </c>
      <c r="G59" s="34">
        <v>0</v>
      </c>
      <c r="H59" s="34">
        <v>32</v>
      </c>
      <c r="I59" s="17"/>
      <c r="J59" s="18"/>
      <c r="K59" s="16"/>
      <c r="L59" s="16"/>
      <c r="M59" s="16"/>
      <c r="N59" s="16"/>
    </row>
    <row r="60" spans="1:14" s="19" customFormat="1" ht="23.25">
      <c r="A60" s="16" t="s">
        <v>29</v>
      </c>
      <c r="B60" s="34">
        <v>252</v>
      </c>
      <c r="C60" s="34">
        <v>249</v>
      </c>
      <c r="D60" s="34">
        <v>0</v>
      </c>
      <c r="E60" s="34">
        <v>224</v>
      </c>
      <c r="F60" s="34">
        <v>28</v>
      </c>
      <c r="G60" s="34">
        <v>0</v>
      </c>
      <c r="H60" s="34">
        <v>252</v>
      </c>
      <c r="I60" s="17"/>
      <c r="J60" s="18"/>
      <c r="K60" s="16"/>
      <c r="L60" s="16"/>
      <c r="M60" s="16"/>
      <c r="N60" s="16"/>
    </row>
    <row r="61" spans="1:14" s="19" customFormat="1" ht="23.25">
      <c r="A61" s="16" t="s">
        <v>30</v>
      </c>
      <c r="B61" s="34">
        <v>357</v>
      </c>
      <c r="C61" s="34">
        <v>357</v>
      </c>
      <c r="D61" s="34">
        <v>0</v>
      </c>
      <c r="E61" s="34">
        <v>333</v>
      </c>
      <c r="F61" s="34">
        <v>24</v>
      </c>
      <c r="G61" s="34">
        <v>0</v>
      </c>
      <c r="H61" s="34">
        <v>357</v>
      </c>
      <c r="I61" s="17"/>
      <c r="J61" s="18"/>
      <c r="K61" s="16"/>
      <c r="L61" s="16"/>
      <c r="M61" s="16"/>
      <c r="N61" s="16"/>
    </row>
    <row r="62" spans="1:14" s="19" customFormat="1" ht="23.25">
      <c r="A62" s="29" t="s">
        <v>31</v>
      </c>
      <c r="B62" s="34"/>
      <c r="C62" s="34"/>
      <c r="D62" s="34"/>
      <c r="E62" s="34"/>
      <c r="F62" s="34"/>
      <c r="G62" s="34"/>
      <c r="H62" s="34"/>
      <c r="I62" s="17"/>
      <c r="J62" s="18"/>
      <c r="K62" s="16"/>
      <c r="L62" s="16"/>
      <c r="M62" s="16"/>
      <c r="N62" s="16"/>
    </row>
    <row r="63" spans="1:14" s="19" customFormat="1" ht="23.25">
      <c r="A63" s="16" t="s">
        <v>28</v>
      </c>
      <c r="B63" s="34"/>
      <c r="C63" s="34"/>
      <c r="D63" s="34"/>
      <c r="E63" s="34"/>
      <c r="F63" s="34"/>
      <c r="G63" s="34"/>
      <c r="H63" s="34"/>
      <c r="I63" s="17"/>
      <c r="J63" s="18"/>
      <c r="K63" s="16"/>
      <c r="L63" s="16"/>
      <c r="M63" s="16"/>
      <c r="N63" s="16"/>
    </row>
    <row r="64" spans="1:14" s="19" customFormat="1" ht="23.25">
      <c r="A64" s="16" t="s">
        <v>29</v>
      </c>
      <c r="B64" s="34"/>
      <c r="C64" s="34"/>
      <c r="D64" s="34"/>
      <c r="E64" s="34"/>
      <c r="F64" s="34"/>
      <c r="G64" s="34"/>
      <c r="H64" s="34"/>
      <c r="I64" s="17"/>
      <c r="J64" s="18"/>
      <c r="K64" s="16"/>
      <c r="L64" s="16"/>
      <c r="M64" s="16"/>
      <c r="N64" s="16"/>
    </row>
    <row r="65" spans="1:14" s="19" customFormat="1" ht="23.25">
      <c r="A65" s="16" t="s">
        <v>30</v>
      </c>
      <c r="B65" s="34"/>
      <c r="C65" s="34"/>
      <c r="D65" s="34"/>
      <c r="E65" s="34"/>
      <c r="F65" s="34"/>
      <c r="G65" s="34"/>
      <c r="H65" s="34"/>
      <c r="I65" s="17"/>
      <c r="J65" s="18"/>
      <c r="K65" s="16"/>
      <c r="L65" s="16"/>
      <c r="M65" s="16"/>
      <c r="N65" s="16"/>
    </row>
    <row r="66" spans="1:14" s="19" customFormat="1" ht="23.25">
      <c r="A66" s="58" t="s">
        <v>70</v>
      </c>
      <c r="B66" s="34">
        <v>24</v>
      </c>
      <c r="C66" s="34">
        <v>0</v>
      </c>
      <c r="D66" s="34">
        <v>0</v>
      </c>
      <c r="E66" s="34">
        <v>5</v>
      </c>
      <c r="F66" s="34">
        <v>21</v>
      </c>
      <c r="G66" s="34">
        <v>0</v>
      </c>
      <c r="H66" s="34">
        <v>26</v>
      </c>
      <c r="I66" s="44">
        <v>108.33</v>
      </c>
      <c r="J66" s="18"/>
      <c r="K66" s="16"/>
      <c r="L66" s="16"/>
      <c r="M66" s="16"/>
      <c r="N66" s="16"/>
    </row>
  </sheetData>
  <sheetProtection/>
  <mergeCells count="14">
    <mergeCell ref="A2:N2"/>
    <mergeCell ref="A3:N3"/>
    <mergeCell ref="A4:N4"/>
    <mergeCell ref="A5:A6"/>
    <mergeCell ref="B5:B6"/>
    <mergeCell ref="C5:C6"/>
    <mergeCell ref="K5:K6"/>
    <mergeCell ref="L5:L6"/>
    <mergeCell ref="M5:M6"/>
    <mergeCell ref="N5:N6"/>
    <mergeCell ref="D5:G5"/>
    <mergeCell ref="H5:H6"/>
    <mergeCell ref="I5:I6"/>
    <mergeCell ref="J5:J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19" max="255" man="1"/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75" zoomScaleSheetLayoutView="75" zoomScalePageLayoutView="0" workbookViewId="0" topLeftCell="A1">
      <selection activeCell="D5" sqref="D5:G5"/>
    </sheetView>
  </sheetViews>
  <sheetFormatPr defaultColWidth="7.57421875" defaultRowHeight="12.75"/>
  <cols>
    <col min="1" max="1" width="44.7109375" style="1" customWidth="1"/>
    <col min="2" max="3" width="11.7109375" style="1" customWidth="1"/>
    <col min="4" max="4" width="10.421875" style="1" customWidth="1"/>
    <col min="5" max="5" width="10.7109375" style="1" customWidth="1"/>
    <col min="6" max="6" width="12.140625" style="1" customWidth="1"/>
    <col min="7" max="7" width="11.28125" style="1" customWidth="1"/>
    <col min="8" max="8" width="10.7109375" style="1" customWidth="1"/>
    <col min="9" max="14" width="13.140625" style="1" customWidth="1"/>
    <col min="15" max="16384" width="7.57421875" style="1" customWidth="1"/>
  </cols>
  <sheetData>
    <row r="1" ht="23.25">
      <c r="N1" s="2"/>
    </row>
    <row r="2" spans="1:14" ht="26.25">
      <c r="A2" s="344" t="s">
        <v>42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26.25">
      <c r="A3" s="344" t="s">
        <v>491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26.25">
      <c r="A4" s="345" t="s">
        <v>490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6" s="4" customFormat="1" ht="132.75" customHeight="1">
      <c r="A5" s="346" t="s">
        <v>0</v>
      </c>
      <c r="B5" s="334" t="s">
        <v>1</v>
      </c>
      <c r="C5" s="334" t="s">
        <v>32</v>
      </c>
      <c r="D5" s="337" t="s">
        <v>33</v>
      </c>
      <c r="E5" s="338"/>
      <c r="F5" s="338"/>
      <c r="G5" s="339"/>
      <c r="H5" s="334" t="s">
        <v>2</v>
      </c>
      <c r="I5" s="340" t="s">
        <v>3</v>
      </c>
      <c r="J5" s="342" t="s">
        <v>4</v>
      </c>
      <c r="K5" s="334" t="s">
        <v>5</v>
      </c>
      <c r="L5" s="334" t="s">
        <v>6</v>
      </c>
      <c r="M5" s="334" t="s">
        <v>7</v>
      </c>
      <c r="N5" s="334" t="s">
        <v>8</v>
      </c>
      <c r="O5" s="3"/>
      <c r="P5" s="3"/>
    </row>
    <row r="6" spans="1:16" s="4" customFormat="1" ht="28.5" customHeight="1">
      <c r="A6" s="347"/>
      <c r="B6" s="336"/>
      <c r="C6" s="336"/>
      <c r="D6" s="5" t="s">
        <v>9</v>
      </c>
      <c r="E6" s="5" t="s">
        <v>10</v>
      </c>
      <c r="F6" s="5" t="s">
        <v>11</v>
      </c>
      <c r="G6" s="5" t="s">
        <v>12</v>
      </c>
      <c r="H6" s="336"/>
      <c r="I6" s="341"/>
      <c r="J6" s="343"/>
      <c r="K6" s="335"/>
      <c r="L6" s="336"/>
      <c r="M6" s="336"/>
      <c r="N6" s="336"/>
      <c r="O6" s="3"/>
      <c r="P6" s="3"/>
    </row>
    <row r="7" spans="1:16" s="4" customFormat="1" ht="24" customHeight="1">
      <c r="A7" s="6" t="s">
        <v>79</v>
      </c>
      <c r="B7" s="7"/>
      <c r="C7" s="7"/>
      <c r="D7" s="7"/>
      <c r="E7" s="7"/>
      <c r="F7" s="7"/>
      <c r="G7" s="7"/>
      <c r="H7" s="7"/>
      <c r="I7" s="8"/>
      <c r="J7" s="9"/>
      <c r="K7" s="10"/>
      <c r="L7" s="7"/>
      <c r="M7" s="7"/>
      <c r="N7" s="7"/>
      <c r="O7" s="3"/>
      <c r="P7" s="3"/>
    </row>
    <row r="8" spans="1:16" s="14" customFormat="1" ht="26.25" customHeight="1">
      <c r="A8" s="296" t="s">
        <v>80</v>
      </c>
      <c r="B8" s="5"/>
      <c r="C8" s="5"/>
      <c r="D8" s="5"/>
      <c r="E8" s="5"/>
      <c r="F8" s="5"/>
      <c r="G8" s="5"/>
      <c r="H8" s="5"/>
      <c r="I8" s="11"/>
      <c r="J8" s="12"/>
      <c r="K8" s="5"/>
      <c r="L8" s="5"/>
      <c r="M8" s="5"/>
      <c r="N8" s="5"/>
      <c r="O8" s="13"/>
      <c r="P8" s="13"/>
    </row>
    <row r="9" spans="1:14" s="19" customFormat="1" ht="23.25">
      <c r="A9" s="15" t="s">
        <v>13</v>
      </c>
      <c r="B9" s="31">
        <v>27</v>
      </c>
      <c r="C9" s="16">
        <v>48</v>
      </c>
      <c r="D9" s="16"/>
      <c r="E9" s="16"/>
      <c r="F9" s="16"/>
      <c r="G9" s="16">
        <v>48</v>
      </c>
      <c r="H9" s="16">
        <v>48</v>
      </c>
      <c r="I9" s="17">
        <v>100</v>
      </c>
      <c r="J9" s="494">
        <v>14850</v>
      </c>
      <c r="K9" s="16"/>
      <c r="L9" s="16"/>
      <c r="M9" s="16"/>
      <c r="N9" s="16"/>
    </row>
    <row r="10" spans="1:14" s="19" customFormat="1" ht="23.25">
      <c r="A10" s="15" t="s">
        <v>82</v>
      </c>
      <c r="B10" s="498"/>
      <c r="C10" s="498"/>
      <c r="D10" s="512"/>
      <c r="E10" s="512"/>
      <c r="F10" s="512"/>
      <c r="G10" s="512"/>
      <c r="H10" s="498"/>
      <c r="I10" s="511"/>
      <c r="J10" s="495"/>
      <c r="K10" s="490"/>
      <c r="L10" s="490"/>
      <c r="M10" s="490"/>
      <c r="N10" s="486"/>
    </row>
    <row r="11" spans="1:14" s="19" customFormat="1" ht="23.25">
      <c r="A11" s="20" t="s">
        <v>264</v>
      </c>
      <c r="B11" s="16"/>
      <c r="C11" s="16"/>
      <c r="D11" s="16"/>
      <c r="E11" s="16"/>
      <c r="F11" s="16"/>
      <c r="G11" s="16"/>
      <c r="H11" s="16"/>
      <c r="I11" s="17"/>
      <c r="J11" s="502"/>
      <c r="K11" s="509"/>
      <c r="L11" s="509"/>
      <c r="M11" s="509"/>
      <c r="N11" s="486"/>
    </row>
    <row r="12" spans="1:14" s="19" customFormat="1" ht="23.25">
      <c r="A12" s="297" t="s">
        <v>489</v>
      </c>
      <c r="B12" s="31">
        <v>416</v>
      </c>
      <c r="C12" s="16"/>
      <c r="D12" s="16"/>
      <c r="E12" s="16"/>
      <c r="F12" s="16"/>
      <c r="G12" s="16"/>
      <c r="H12" s="16"/>
      <c r="I12" s="17"/>
      <c r="J12" s="493">
        <v>622400</v>
      </c>
      <c r="K12" s="16"/>
      <c r="L12" s="16"/>
      <c r="M12" s="16"/>
      <c r="N12" s="16"/>
    </row>
    <row r="13" spans="1:14" s="19" customFormat="1" ht="23.25">
      <c r="A13" s="510" t="s">
        <v>488</v>
      </c>
      <c r="B13" s="31"/>
      <c r="C13" s="16"/>
      <c r="D13" s="16"/>
      <c r="E13" s="31"/>
      <c r="F13" s="31"/>
      <c r="G13" s="16"/>
      <c r="H13" s="16"/>
      <c r="I13" s="17"/>
      <c r="J13" s="502"/>
      <c r="K13" s="509"/>
      <c r="L13" s="509"/>
      <c r="M13" s="509"/>
      <c r="N13" s="486"/>
    </row>
    <row r="14" spans="1:14" s="19" customFormat="1" ht="23.25">
      <c r="A14" s="510" t="s">
        <v>488</v>
      </c>
      <c r="B14" s="31"/>
      <c r="C14" s="16"/>
      <c r="D14" s="16"/>
      <c r="E14" s="31"/>
      <c r="F14" s="31"/>
      <c r="G14" s="16"/>
      <c r="H14" s="16"/>
      <c r="I14" s="17"/>
      <c r="J14" s="502"/>
      <c r="K14" s="509"/>
      <c r="L14" s="509"/>
      <c r="M14" s="509"/>
      <c r="N14" s="486"/>
    </row>
    <row r="15" spans="1:14" s="19" customFormat="1" ht="23.25">
      <c r="A15" s="510" t="s">
        <v>488</v>
      </c>
      <c r="B15" s="31"/>
      <c r="C15" s="16"/>
      <c r="D15" s="16"/>
      <c r="E15" s="31"/>
      <c r="F15" s="31"/>
      <c r="G15" s="31"/>
      <c r="H15" s="16"/>
      <c r="I15" s="17"/>
      <c r="J15" s="502"/>
      <c r="K15" s="509"/>
      <c r="L15" s="509"/>
      <c r="M15" s="509"/>
      <c r="N15" s="486"/>
    </row>
    <row r="16" spans="1:14" s="19" customFormat="1" ht="46.5">
      <c r="A16" s="298" t="s">
        <v>487</v>
      </c>
      <c r="B16" s="31">
        <v>40</v>
      </c>
      <c r="C16" s="16"/>
      <c r="D16" s="16"/>
      <c r="E16" s="16"/>
      <c r="F16" s="16"/>
      <c r="G16" s="16"/>
      <c r="H16" s="16"/>
      <c r="I16" s="17"/>
      <c r="J16" s="508">
        <v>130000</v>
      </c>
      <c r="K16" s="507"/>
      <c r="L16" s="507"/>
      <c r="M16" s="507"/>
      <c r="N16" s="51"/>
    </row>
    <row r="17" spans="1:14" s="19" customFormat="1" ht="23.25">
      <c r="A17" s="15" t="s">
        <v>95</v>
      </c>
      <c r="B17" s="31">
        <v>560</v>
      </c>
      <c r="C17" s="16"/>
      <c r="D17" s="16"/>
      <c r="E17" s="16"/>
      <c r="F17" s="16"/>
      <c r="G17" s="16"/>
      <c r="H17" s="16"/>
      <c r="I17" s="17"/>
      <c r="J17" s="506">
        <v>64400</v>
      </c>
      <c r="K17" s="505"/>
      <c r="L17" s="505">
        <v>3500</v>
      </c>
      <c r="M17" s="505">
        <v>60900</v>
      </c>
      <c r="N17" s="51"/>
    </row>
    <row r="18" spans="1:14" s="19" customFormat="1" ht="23.25">
      <c r="A18" s="298" t="s">
        <v>486</v>
      </c>
      <c r="B18" s="16"/>
      <c r="C18" s="31"/>
      <c r="D18" s="31"/>
      <c r="E18" s="31"/>
      <c r="F18" s="31"/>
      <c r="G18" s="31"/>
      <c r="H18" s="31"/>
      <c r="I18" s="17"/>
      <c r="J18" s="18"/>
      <c r="K18" s="16"/>
      <c r="L18" s="16"/>
      <c r="M18" s="16"/>
      <c r="N18" s="16"/>
    </row>
    <row r="19" spans="1:14" ht="23.25">
      <c r="A19" s="298" t="s">
        <v>485</v>
      </c>
      <c r="B19" s="21"/>
      <c r="C19" s="21"/>
      <c r="D19" s="21"/>
      <c r="E19" s="491"/>
      <c r="F19" s="491"/>
      <c r="G19" s="21"/>
      <c r="H19" s="21"/>
      <c r="I19" s="22"/>
      <c r="J19" s="23"/>
      <c r="K19" s="21"/>
      <c r="L19" s="21"/>
      <c r="M19" s="21"/>
      <c r="N19" s="21"/>
    </row>
    <row r="20" spans="1:14" s="19" customFormat="1" ht="23.25">
      <c r="A20" s="15" t="s">
        <v>104</v>
      </c>
      <c r="B20" s="31">
        <v>960</v>
      </c>
      <c r="C20" s="31"/>
      <c r="D20" s="16"/>
      <c r="E20" s="16"/>
      <c r="F20" s="16"/>
      <c r="G20" s="16"/>
      <c r="H20" s="31"/>
      <c r="I20" s="17"/>
      <c r="J20" s="18"/>
      <c r="K20" s="16"/>
      <c r="L20" s="16"/>
      <c r="M20" s="16"/>
      <c r="N20" s="16"/>
    </row>
    <row r="21" spans="1:14" s="19" customFormat="1" ht="23.25">
      <c r="A21" s="297" t="s">
        <v>484</v>
      </c>
      <c r="B21" s="16"/>
      <c r="C21" s="31"/>
      <c r="D21" s="31"/>
      <c r="E21" s="31"/>
      <c r="F21" s="31"/>
      <c r="G21" s="31"/>
      <c r="H21" s="31"/>
      <c r="I21" s="504"/>
      <c r="J21" s="18"/>
      <c r="K21" s="16"/>
      <c r="L21" s="16"/>
      <c r="M21" s="16"/>
      <c r="N21" s="16"/>
    </row>
    <row r="22" spans="1:14" s="19" customFormat="1" ht="23.25">
      <c r="A22" s="297" t="s">
        <v>483</v>
      </c>
      <c r="B22" s="16"/>
      <c r="C22" s="31"/>
      <c r="D22" s="31"/>
      <c r="E22" s="31"/>
      <c r="F22" s="31"/>
      <c r="G22" s="31"/>
      <c r="H22" s="31"/>
      <c r="I22" s="17"/>
      <c r="J22" s="18"/>
      <c r="K22" s="16"/>
      <c r="L22" s="16"/>
      <c r="M22" s="16"/>
      <c r="N22" s="16"/>
    </row>
    <row r="23" spans="1:14" s="19" customFormat="1" ht="23.25">
      <c r="A23" s="15" t="s">
        <v>110</v>
      </c>
      <c r="B23" s="503">
        <v>208</v>
      </c>
      <c r="C23" s="16"/>
      <c r="D23" s="16"/>
      <c r="E23" s="16"/>
      <c r="F23" s="16"/>
      <c r="G23" s="16"/>
      <c r="H23" s="16"/>
      <c r="I23" s="17"/>
      <c r="J23" s="494">
        <v>166400</v>
      </c>
      <c r="K23" s="493"/>
      <c r="L23" s="493"/>
      <c r="M23" s="493"/>
      <c r="N23" s="51"/>
    </row>
    <row r="24" spans="1:14" s="19" customFormat="1" ht="23.25">
      <c r="A24" s="24" t="s">
        <v>482</v>
      </c>
      <c r="B24" s="16"/>
      <c r="C24" s="31"/>
      <c r="D24" s="31"/>
      <c r="E24" s="31"/>
      <c r="F24" s="31"/>
      <c r="G24" s="31"/>
      <c r="H24" s="31"/>
      <c r="I24" s="17"/>
      <c r="J24" s="18"/>
      <c r="K24" s="16"/>
      <c r="L24" s="16"/>
      <c r="M24" s="16"/>
      <c r="N24" s="16"/>
    </row>
    <row r="25" spans="1:14" s="19" customFormat="1" ht="23.25">
      <c r="A25" s="24" t="s">
        <v>481</v>
      </c>
      <c r="B25" s="16"/>
      <c r="C25" s="31"/>
      <c r="D25" s="31"/>
      <c r="E25" s="31"/>
      <c r="F25" s="31"/>
      <c r="G25" s="31"/>
      <c r="H25" s="31"/>
      <c r="I25" s="17"/>
      <c r="J25" s="18"/>
      <c r="K25" s="16"/>
      <c r="L25" s="16"/>
      <c r="M25" s="16"/>
      <c r="N25" s="16"/>
    </row>
    <row r="26" spans="1:14" s="19" customFormat="1" ht="23.25">
      <c r="A26" s="24" t="s">
        <v>480</v>
      </c>
      <c r="B26" s="16"/>
      <c r="C26" s="31"/>
      <c r="D26" s="31"/>
      <c r="E26" s="31"/>
      <c r="F26" s="31"/>
      <c r="G26" s="31"/>
      <c r="H26" s="31"/>
      <c r="I26" s="17"/>
      <c r="J26" s="18"/>
      <c r="K26" s="16"/>
      <c r="L26" s="16"/>
      <c r="M26" s="16"/>
      <c r="N26" s="16"/>
    </row>
    <row r="27" spans="1:14" s="19" customFormat="1" ht="23.25">
      <c r="A27" s="24" t="s">
        <v>479</v>
      </c>
      <c r="B27" s="16"/>
      <c r="C27" s="31"/>
      <c r="D27" s="31"/>
      <c r="E27" s="31"/>
      <c r="F27" s="31"/>
      <c r="G27" s="31"/>
      <c r="H27" s="31"/>
      <c r="I27" s="17"/>
      <c r="J27" s="18"/>
      <c r="K27" s="16"/>
      <c r="L27" s="16"/>
      <c r="M27" s="16"/>
      <c r="N27" s="16"/>
    </row>
    <row r="28" spans="1:14" s="19" customFormat="1" ht="23.25">
      <c r="A28" s="15" t="s">
        <v>133</v>
      </c>
      <c r="B28" s="31"/>
      <c r="C28" s="16"/>
      <c r="D28" s="16"/>
      <c r="E28" s="16"/>
      <c r="F28" s="16"/>
      <c r="G28" s="31"/>
      <c r="H28" s="31"/>
      <c r="I28" s="489"/>
      <c r="J28" s="502"/>
      <c r="K28" s="496"/>
      <c r="L28" s="496"/>
      <c r="M28" s="496"/>
      <c r="N28" s="486"/>
    </row>
    <row r="29" spans="1:14" s="19" customFormat="1" ht="23.25">
      <c r="A29" s="15" t="s">
        <v>14</v>
      </c>
      <c r="B29" s="16"/>
      <c r="C29" s="16"/>
      <c r="D29" s="16"/>
      <c r="E29" s="16"/>
      <c r="F29" s="16"/>
      <c r="G29" s="16"/>
      <c r="H29" s="16"/>
      <c r="I29" s="17"/>
      <c r="J29" s="18"/>
      <c r="K29" s="16"/>
      <c r="L29" s="16"/>
      <c r="M29" s="16"/>
      <c r="N29" s="16"/>
    </row>
    <row r="30" spans="1:14" ht="46.5">
      <c r="A30" s="25" t="s">
        <v>15</v>
      </c>
      <c r="B30" s="26"/>
      <c r="C30" s="26"/>
      <c r="D30" s="26"/>
      <c r="E30" s="26"/>
      <c r="F30" s="26"/>
      <c r="G30" s="26"/>
      <c r="H30" s="26"/>
      <c r="I30" s="27"/>
      <c r="J30" s="28"/>
      <c r="K30" s="26"/>
      <c r="L30" s="26"/>
      <c r="M30" s="26"/>
      <c r="N30" s="26"/>
    </row>
    <row r="31" spans="1:14" s="19" customFormat="1" ht="23.25">
      <c r="A31" s="15" t="s">
        <v>16</v>
      </c>
      <c r="B31" s="16"/>
      <c r="C31" s="16"/>
      <c r="D31" s="16"/>
      <c r="E31" s="16"/>
      <c r="F31" s="16"/>
      <c r="G31" s="16"/>
      <c r="H31" s="16"/>
      <c r="I31" s="17"/>
      <c r="J31" s="18"/>
      <c r="K31" s="16"/>
      <c r="L31" s="16"/>
      <c r="M31" s="16"/>
      <c r="N31" s="16"/>
    </row>
    <row r="32" spans="1:14" s="19" customFormat="1" ht="23.25">
      <c r="A32" s="15" t="s">
        <v>17</v>
      </c>
      <c r="B32" s="16"/>
      <c r="C32" s="16"/>
      <c r="D32" s="16"/>
      <c r="E32" s="16"/>
      <c r="F32" s="16"/>
      <c r="G32" s="16"/>
      <c r="H32" s="16"/>
      <c r="I32" s="17"/>
      <c r="J32" s="18"/>
      <c r="K32" s="16"/>
      <c r="L32" s="16"/>
      <c r="M32" s="16"/>
      <c r="N32" s="16"/>
    </row>
    <row r="33" spans="1:14" s="19" customFormat="1" ht="23.25">
      <c r="A33" s="15" t="s">
        <v>18</v>
      </c>
      <c r="B33" s="16"/>
      <c r="C33" s="16"/>
      <c r="D33" s="16"/>
      <c r="E33" s="16"/>
      <c r="F33" s="16"/>
      <c r="G33" s="16"/>
      <c r="H33" s="16"/>
      <c r="I33" s="17"/>
      <c r="J33" s="18"/>
      <c r="K33" s="16"/>
      <c r="L33" s="16"/>
      <c r="M33" s="16"/>
      <c r="N33" s="16"/>
    </row>
    <row r="34" spans="1:14" s="19" customFormat="1" ht="23.25">
      <c r="A34" s="15" t="s">
        <v>19</v>
      </c>
      <c r="B34" s="16"/>
      <c r="C34" s="16"/>
      <c r="D34" s="16"/>
      <c r="E34" s="16"/>
      <c r="F34" s="16"/>
      <c r="G34" s="16"/>
      <c r="H34" s="16"/>
      <c r="I34" s="17"/>
      <c r="J34" s="18"/>
      <c r="K34" s="16"/>
      <c r="L34" s="16"/>
      <c r="M34" s="16"/>
      <c r="N34" s="16"/>
    </row>
    <row r="35" spans="1:14" ht="46.5">
      <c r="A35" s="25" t="s">
        <v>20</v>
      </c>
      <c r="B35" s="26"/>
      <c r="C35" s="26"/>
      <c r="D35" s="26"/>
      <c r="E35" s="26"/>
      <c r="F35" s="26"/>
      <c r="G35" s="26"/>
      <c r="H35" s="26"/>
      <c r="I35" s="27"/>
      <c r="J35" s="28"/>
      <c r="K35" s="26"/>
      <c r="L35" s="26"/>
      <c r="M35" s="26"/>
      <c r="N35" s="26"/>
    </row>
    <row r="36" spans="1:14" s="19" customFormat="1" ht="46.5">
      <c r="A36" s="20" t="s">
        <v>141</v>
      </c>
      <c r="B36" s="16"/>
      <c r="C36" s="16"/>
      <c r="D36" s="16"/>
      <c r="E36" s="16"/>
      <c r="F36" s="16"/>
      <c r="G36" s="16"/>
      <c r="H36" s="16"/>
      <c r="I36" s="17"/>
      <c r="J36" s="18"/>
      <c r="K36" s="16"/>
      <c r="L36" s="16"/>
      <c r="M36" s="16"/>
      <c r="N36" s="16"/>
    </row>
    <row r="37" spans="1:14" s="19" customFormat="1" ht="23.25">
      <c r="A37" s="15" t="s">
        <v>21</v>
      </c>
      <c r="B37" s="16"/>
      <c r="C37" s="16"/>
      <c r="D37" s="16"/>
      <c r="E37" s="16"/>
      <c r="F37" s="16"/>
      <c r="G37" s="16"/>
      <c r="H37" s="16"/>
      <c r="I37" s="17"/>
      <c r="J37" s="18"/>
      <c r="K37" s="16"/>
      <c r="L37" s="16"/>
      <c r="M37" s="16"/>
      <c r="N37" s="16"/>
    </row>
    <row r="38" spans="1:14" s="19" customFormat="1" ht="23.25">
      <c r="A38" s="15" t="s">
        <v>34</v>
      </c>
      <c r="C38" s="16"/>
      <c r="D38" s="16"/>
      <c r="E38" s="16"/>
      <c r="F38" s="16"/>
      <c r="G38" s="16"/>
      <c r="H38" s="16"/>
      <c r="I38" s="17"/>
      <c r="J38" s="18"/>
      <c r="K38" s="16"/>
      <c r="L38" s="16"/>
      <c r="M38" s="16"/>
      <c r="N38" s="16"/>
    </row>
    <row r="39" spans="1:14" s="19" customFormat="1" ht="23.25">
      <c r="A39" s="15" t="s">
        <v>35</v>
      </c>
      <c r="B39" s="16"/>
      <c r="C39" s="16"/>
      <c r="D39" s="16"/>
      <c r="E39" s="16"/>
      <c r="F39" s="16"/>
      <c r="G39" s="16"/>
      <c r="H39" s="16"/>
      <c r="I39" s="17"/>
      <c r="J39" s="18"/>
      <c r="K39" s="16"/>
      <c r="L39" s="16"/>
      <c r="M39" s="16"/>
      <c r="N39" s="16"/>
    </row>
    <row r="40" spans="1:14" s="19" customFormat="1" ht="23.25">
      <c r="A40" s="20" t="s">
        <v>36</v>
      </c>
      <c r="B40" s="16"/>
      <c r="C40" s="16"/>
      <c r="D40" s="16"/>
      <c r="E40" s="16"/>
      <c r="F40" s="16"/>
      <c r="G40" s="16"/>
      <c r="H40" s="16"/>
      <c r="I40" s="17"/>
      <c r="J40" s="18"/>
      <c r="K40" s="16"/>
      <c r="L40" s="16"/>
      <c r="M40" s="16"/>
      <c r="N40" s="16"/>
    </row>
    <row r="41" spans="1:14" ht="23.25">
      <c r="A41" s="30" t="s">
        <v>22</v>
      </c>
      <c r="B41" s="26"/>
      <c r="C41" s="26"/>
      <c r="D41" s="26"/>
      <c r="E41" s="26"/>
      <c r="F41" s="26"/>
      <c r="G41" s="26"/>
      <c r="H41" s="26"/>
      <c r="I41" s="27"/>
      <c r="J41" s="501">
        <v>2777</v>
      </c>
      <c r="K41" s="500"/>
      <c r="L41" s="500"/>
      <c r="M41" s="500"/>
      <c r="N41" s="499"/>
    </row>
    <row r="42" spans="1:14" s="19" customFormat="1" ht="23.25">
      <c r="A42" s="29" t="s">
        <v>23</v>
      </c>
      <c r="B42" s="490">
        <v>30000</v>
      </c>
      <c r="C42" s="490">
        <v>2910</v>
      </c>
      <c r="D42" s="31">
        <v>725</v>
      </c>
      <c r="E42" s="31">
        <v>522</v>
      </c>
      <c r="F42" s="31">
        <v>174</v>
      </c>
      <c r="G42" s="31">
        <v>87</v>
      </c>
      <c r="H42" s="490">
        <v>1508</v>
      </c>
      <c r="I42" s="492">
        <v>0.1473</v>
      </c>
      <c r="J42" s="495">
        <v>277740</v>
      </c>
      <c r="K42" s="31">
        <v>9875.62</v>
      </c>
      <c r="L42" s="31">
        <v>34997.9</v>
      </c>
      <c r="M42" s="31">
        <v>44873.52</v>
      </c>
      <c r="N42" s="486">
        <v>0.126</v>
      </c>
    </row>
    <row r="43" spans="1:14" s="19" customFormat="1" ht="23.25">
      <c r="A43" s="29" t="s">
        <v>24</v>
      </c>
      <c r="B43" s="490">
        <v>1000</v>
      </c>
      <c r="C43" s="490">
        <v>163</v>
      </c>
      <c r="D43" s="31">
        <v>50</v>
      </c>
      <c r="E43" s="31">
        <v>44</v>
      </c>
      <c r="F43" s="31">
        <v>19</v>
      </c>
      <c r="G43" s="31">
        <v>9</v>
      </c>
      <c r="H43" s="31">
        <v>122</v>
      </c>
      <c r="I43" s="492">
        <v>0.285</v>
      </c>
      <c r="J43" s="18"/>
      <c r="K43" s="16"/>
      <c r="L43" s="16"/>
      <c r="M43" s="16"/>
      <c r="N43" s="16"/>
    </row>
    <row r="44" spans="1:14" s="19" customFormat="1" ht="23.25">
      <c r="A44" s="29" t="s">
        <v>40</v>
      </c>
      <c r="B44" s="498">
        <v>10000</v>
      </c>
      <c r="C44" s="498">
        <v>2224</v>
      </c>
      <c r="D44" s="31"/>
      <c r="E44" s="31"/>
      <c r="F44" s="31"/>
      <c r="G44" s="31"/>
      <c r="H44" s="498"/>
      <c r="I44" s="32">
        <v>0.2378</v>
      </c>
      <c r="J44" s="18"/>
      <c r="K44" s="16"/>
      <c r="L44" s="16"/>
      <c r="M44" s="16"/>
      <c r="N44" s="16"/>
    </row>
    <row r="45" spans="1:14" s="19" customFormat="1" ht="23.25">
      <c r="A45" s="16" t="s">
        <v>478</v>
      </c>
      <c r="B45" s="16"/>
      <c r="C45" s="31"/>
      <c r="D45" s="31">
        <v>146</v>
      </c>
      <c r="E45" s="31">
        <v>6</v>
      </c>
      <c r="F45" s="31">
        <v>2</v>
      </c>
      <c r="G45" s="31"/>
      <c r="H45" s="490"/>
      <c r="I45" s="17"/>
      <c r="J45" s="18"/>
      <c r="K45" s="16"/>
      <c r="L45" s="16"/>
      <c r="M45" s="16"/>
      <c r="N45" s="16"/>
    </row>
    <row r="46" spans="1:14" s="19" customFormat="1" ht="23.25">
      <c r="A46" s="21" t="s">
        <v>477</v>
      </c>
      <c r="B46" s="16"/>
      <c r="C46" s="16"/>
      <c r="D46" s="31"/>
      <c r="E46" s="31"/>
      <c r="F46" s="31"/>
      <c r="G46" s="31"/>
      <c r="H46" s="490"/>
      <c r="I46" s="17"/>
      <c r="J46" s="18"/>
      <c r="K46" s="16"/>
      <c r="L46" s="16"/>
      <c r="M46" s="16"/>
      <c r="N46" s="16"/>
    </row>
    <row r="47" spans="1:14" s="19" customFormat="1" ht="23.25">
      <c r="A47" s="29" t="s">
        <v>25</v>
      </c>
      <c r="B47" s="490">
        <v>10000</v>
      </c>
      <c r="C47" s="497">
        <v>1462</v>
      </c>
      <c r="D47" s="31">
        <v>36</v>
      </c>
      <c r="E47" s="31">
        <v>472</v>
      </c>
      <c r="F47" s="31">
        <v>47</v>
      </c>
      <c r="G47" s="31"/>
      <c r="H47" s="496">
        <v>555</v>
      </c>
      <c r="I47" s="492">
        <v>0.2017</v>
      </c>
      <c r="J47" s="18"/>
      <c r="K47" s="16"/>
      <c r="L47" s="16"/>
      <c r="M47" s="16"/>
      <c r="N47" s="16"/>
    </row>
    <row r="48" spans="1:14" ht="23.25">
      <c r="A48" s="21" t="s">
        <v>476</v>
      </c>
      <c r="B48" s="21"/>
      <c r="C48" s="21"/>
      <c r="D48" s="491"/>
      <c r="E48" s="491"/>
      <c r="F48" s="491"/>
      <c r="G48" s="491"/>
      <c r="H48" s="21"/>
      <c r="I48" s="22"/>
      <c r="J48" s="23"/>
      <c r="K48" s="21"/>
      <c r="L48" s="21"/>
      <c r="M48" s="21"/>
      <c r="N48" s="21"/>
    </row>
    <row r="49" spans="1:14" ht="23.25">
      <c r="A49" s="21" t="s">
        <v>475</v>
      </c>
      <c r="B49" s="21"/>
      <c r="C49" s="21"/>
      <c r="D49" s="491"/>
      <c r="E49" s="491"/>
      <c r="F49" s="491"/>
      <c r="G49" s="491"/>
      <c r="H49" s="21"/>
      <c r="I49" s="22"/>
      <c r="J49" s="23"/>
      <c r="K49" s="21"/>
      <c r="L49" s="21"/>
      <c r="M49" s="21"/>
      <c r="N49" s="21"/>
    </row>
    <row r="50" spans="1:14" ht="23.25">
      <c r="A50" s="21" t="s">
        <v>474</v>
      </c>
      <c r="B50" s="21"/>
      <c r="C50" s="21"/>
      <c r="D50" s="491"/>
      <c r="E50" s="491"/>
      <c r="F50" s="491"/>
      <c r="G50" s="21"/>
      <c r="H50" s="21"/>
      <c r="I50" s="22"/>
      <c r="J50" s="23"/>
      <c r="K50" s="21"/>
      <c r="L50" s="21"/>
      <c r="M50" s="21"/>
      <c r="N50" s="21"/>
    </row>
    <row r="51" spans="1:14" ht="23.25">
      <c r="A51" s="10" t="s">
        <v>188</v>
      </c>
      <c r="B51" s="26"/>
      <c r="C51" s="26"/>
      <c r="D51" s="26"/>
      <c r="E51" s="26"/>
      <c r="F51" s="26"/>
      <c r="G51" s="26"/>
      <c r="H51" s="26"/>
      <c r="I51" s="27"/>
      <c r="J51" s="28"/>
      <c r="K51" s="26"/>
      <c r="L51" s="26"/>
      <c r="M51" s="26"/>
      <c r="N51" s="26"/>
    </row>
    <row r="52" spans="1:14" s="19" customFormat="1" ht="23.25">
      <c r="A52" s="29" t="s">
        <v>26</v>
      </c>
      <c r="B52" s="490">
        <v>788</v>
      </c>
      <c r="C52" s="16"/>
      <c r="D52" s="16"/>
      <c r="E52" s="16"/>
      <c r="F52" s="16"/>
      <c r="G52" s="16"/>
      <c r="H52" s="16"/>
      <c r="I52" s="17"/>
      <c r="J52" s="18"/>
      <c r="K52" s="16"/>
      <c r="L52" s="16"/>
      <c r="M52" s="16"/>
      <c r="N52" s="16"/>
    </row>
    <row r="53" spans="1:14" s="19" customFormat="1" ht="23.25">
      <c r="A53" s="29" t="s">
        <v>27</v>
      </c>
      <c r="B53" s="490">
        <v>1196</v>
      </c>
      <c r="C53" s="490"/>
      <c r="D53" s="31"/>
      <c r="E53" s="31"/>
      <c r="F53" s="31"/>
      <c r="G53" s="31"/>
      <c r="H53" s="490"/>
      <c r="I53" s="489"/>
      <c r="J53" s="495">
        <v>296190</v>
      </c>
      <c r="K53" s="487">
        <v>296116</v>
      </c>
      <c r="L53" s="490"/>
      <c r="M53" s="487">
        <v>296116</v>
      </c>
      <c r="N53" s="486">
        <v>0.9998</v>
      </c>
    </row>
    <row r="54" spans="1:14" s="19" customFormat="1" ht="23.25">
      <c r="A54" s="29" t="s">
        <v>190</v>
      </c>
      <c r="B54" s="490">
        <v>1297</v>
      </c>
      <c r="C54" s="31"/>
      <c r="D54" s="16"/>
      <c r="E54" s="16"/>
      <c r="F54" s="16"/>
      <c r="G54" s="16"/>
      <c r="H54" s="31"/>
      <c r="I54" s="489"/>
      <c r="J54" s="494">
        <v>290528</v>
      </c>
      <c r="K54" s="16"/>
      <c r="L54" s="493">
        <v>63790</v>
      </c>
      <c r="M54" s="493">
        <v>63790</v>
      </c>
      <c r="N54" s="486">
        <v>0.2196</v>
      </c>
    </row>
    <row r="55" spans="1:14" ht="23.25">
      <c r="A55" s="298" t="s">
        <v>473</v>
      </c>
      <c r="B55" s="21"/>
      <c r="C55" s="21"/>
      <c r="D55" s="21"/>
      <c r="E55" s="491">
        <v>100</v>
      </c>
      <c r="F55" s="21"/>
      <c r="G55" s="21"/>
      <c r="H55" s="491">
        <v>100</v>
      </c>
      <c r="I55" s="492">
        <v>0.08</v>
      </c>
      <c r="J55" s="23"/>
      <c r="K55" s="21"/>
      <c r="L55" s="21"/>
      <c r="M55" s="21"/>
      <c r="N55" s="21"/>
    </row>
    <row r="56" spans="1:14" ht="23.25">
      <c r="A56" s="298" t="s">
        <v>472</v>
      </c>
      <c r="B56" s="21"/>
      <c r="C56" s="21"/>
      <c r="D56" s="21"/>
      <c r="E56" s="491"/>
      <c r="F56" s="21"/>
      <c r="G56" s="21"/>
      <c r="H56" s="21"/>
      <c r="I56" s="22"/>
      <c r="J56" s="23"/>
      <c r="K56" s="21"/>
      <c r="L56" s="21"/>
      <c r="M56" s="21"/>
      <c r="N56" s="21"/>
    </row>
    <row r="57" spans="1:14" s="19" customFormat="1" ht="23.25">
      <c r="A57" s="29" t="s">
        <v>198</v>
      </c>
      <c r="B57" s="490">
        <v>1297</v>
      </c>
      <c r="C57" s="16"/>
      <c r="D57" s="16"/>
      <c r="E57" s="16"/>
      <c r="F57" s="16"/>
      <c r="G57" s="16"/>
      <c r="H57" s="490"/>
      <c r="I57" s="489"/>
      <c r="J57" s="488">
        <v>894858</v>
      </c>
      <c r="K57" s="487">
        <v>89574.89</v>
      </c>
      <c r="L57" s="16"/>
      <c r="M57" s="487">
        <v>89574.89</v>
      </c>
      <c r="N57" s="486">
        <v>0.1001</v>
      </c>
    </row>
    <row r="58" spans="1:14" s="19" customFormat="1" ht="23.25">
      <c r="A58" s="16" t="s">
        <v>28</v>
      </c>
      <c r="B58" s="31">
        <v>31</v>
      </c>
      <c r="C58" s="31"/>
      <c r="D58" s="31">
        <v>7</v>
      </c>
      <c r="E58" s="31">
        <v>15</v>
      </c>
      <c r="F58" s="31">
        <v>10</v>
      </c>
      <c r="G58" s="31">
        <v>1</v>
      </c>
      <c r="H58" s="31"/>
      <c r="I58" s="17"/>
      <c r="J58" s="18"/>
      <c r="K58" s="16"/>
      <c r="L58" s="16"/>
      <c r="M58" s="16"/>
      <c r="N58" s="16"/>
    </row>
    <row r="59" spans="1:14" s="19" customFormat="1" ht="23.25">
      <c r="A59" s="16" t="s">
        <v>29</v>
      </c>
      <c r="B59" s="31">
        <v>539</v>
      </c>
      <c r="C59" s="31"/>
      <c r="D59" s="31">
        <v>42</v>
      </c>
      <c r="E59" s="31">
        <v>448</v>
      </c>
      <c r="F59" s="31">
        <v>44</v>
      </c>
      <c r="G59" s="31">
        <v>5</v>
      </c>
      <c r="H59" s="31"/>
      <c r="I59" s="17"/>
      <c r="J59" s="18"/>
      <c r="K59" s="16"/>
      <c r="L59" s="16"/>
      <c r="M59" s="16"/>
      <c r="N59" s="16"/>
    </row>
    <row r="60" spans="1:14" s="19" customFormat="1" ht="23.25">
      <c r="A60" s="16" t="s">
        <v>30</v>
      </c>
      <c r="B60" s="31">
        <v>727</v>
      </c>
      <c r="C60" s="31"/>
      <c r="D60" s="31"/>
      <c r="E60" s="31">
        <v>694</v>
      </c>
      <c r="F60" s="31">
        <v>31</v>
      </c>
      <c r="G60" s="31">
        <v>2</v>
      </c>
      <c r="H60" s="31"/>
      <c r="I60" s="17"/>
      <c r="J60" s="18"/>
      <c r="K60" s="16"/>
      <c r="L60" s="16"/>
      <c r="M60" s="16"/>
      <c r="N60" s="16"/>
    </row>
    <row r="61" spans="1:14" s="19" customFormat="1" ht="23.25">
      <c r="A61" s="29" t="s">
        <v>31</v>
      </c>
      <c r="B61" s="31"/>
      <c r="C61" s="31"/>
      <c r="D61" s="31"/>
      <c r="E61" s="31"/>
      <c r="F61" s="31"/>
      <c r="G61" s="31"/>
      <c r="H61" s="31"/>
      <c r="I61" s="17"/>
      <c r="J61" s="18"/>
      <c r="K61" s="16"/>
      <c r="L61" s="16"/>
      <c r="M61" s="16"/>
      <c r="N61" s="16"/>
    </row>
    <row r="62" spans="1:14" s="19" customFormat="1" ht="23.25">
      <c r="A62" s="16" t="s">
        <v>28</v>
      </c>
      <c r="B62" s="31">
        <v>11</v>
      </c>
      <c r="C62" s="31"/>
      <c r="D62" s="31"/>
      <c r="E62" s="31"/>
      <c r="F62" s="31"/>
      <c r="G62" s="31"/>
      <c r="H62" s="31"/>
      <c r="I62" s="17"/>
      <c r="J62" s="18"/>
      <c r="K62" s="16"/>
      <c r="L62" s="16"/>
      <c r="M62" s="16"/>
      <c r="N62" s="16"/>
    </row>
    <row r="63" spans="1:14" s="19" customFormat="1" ht="23.25">
      <c r="A63" s="16" t="s">
        <v>29</v>
      </c>
      <c r="B63" s="31">
        <v>90</v>
      </c>
      <c r="C63" s="31"/>
      <c r="D63" s="31"/>
      <c r="E63" s="31"/>
      <c r="F63" s="31"/>
      <c r="G63" s="31"/>
      <c r="H63" s="31"/>
      <c r="I63" s="17"/>
      <c r="J63" s="18"/>
      <c r="K63" s="16"/>
      <c r="L63" s="16"/>
      <c r="M63" s="16"/>
      <c r="N63" s="16"/>
    </row>
    <row r="64" spans="1:14" s="19" customFormat="1" ht="23.25">
      <c r="A64" s="16" t="s">
        <v>30</v>
      </c>
      <c r="B64" s="31">
        <v>114</v>
      </c>
      <c r="C64" s="31"/>
      <c r="D64" s="31"/>
      <c r="E64" s="31"/>
      <c r="F64" s="31"/>
      <c r="G64" s="31"/>
      <c r="H64" s="31"/>
      <c r="I64" s="17"/>
      <c r="J64" s="18"/>
      <c r="K64" s="16"/>
      <c r="L64" s="16"/>
      <c r="M64" s="16"/>
      <c r="N64" s="16"/>
    </row>
  </sheetData>
  <sheetProtection/>
  <mergeCells count="14">
    <mergeCell ref="A2:N2"/>
    <mergeCell ref="A3:N3"/>
    <mergeCell ref="A4:N4"/>
    <mergeCell ref="A5:A6"/>
    <mergeCell ref="B5:B6"/>
    <mergeCell ref="C5:C6"/>
    <mergeCell ref="K5:K6"/>
    <mergeCell ref="L5:L6"/>
    <mergeCell ref="M5:M6"/>
    <mergeCell ref="N5:N6"/>
    <mergeCell ref="D5:G5"/>
    <mergeCell ref="H5:H6"/>
    <mergeCell ref="I5:I6"/>
    <mergeCell ref="J5:J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6384" width="9.140625" style="66" customWidth="1"/>
  </cols>
  <sheetData>
    <row r="1" ht="24">
      <c r="N1" s="67"/>
    </row>
    <row r="2" spans="1:14" ht="27.75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ht="27.75">
      <c r="A3" s="348" t="s">
        <v>76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27.75">
      <c r="A4" s="349" t="s">
        <v>77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6" s="69" customFormat="1" ht="24">
      <c r="A5" s="350" t="s">
        <v>0</v>
      </c>
      <c r="B5" s="352" t="s">
        <v>1</v>
      </c>
      <c r="C5" s="352" t="s">
        <v>32</v>
      </c>
      <c r="D5" s="354" t="s">
        <v>33</v>
      </c>
      <c r="E5" s="355"/>
      <c r="F5" s="355"/>
      <c r="G5" s="356"/>
      <c r="H5" s="352" t="s">
        <v>2</v>
      </c>
      <c r="I5" s="357" t="s">
        <v>3</v>
      </c>
      <c r="J5" s="359" t="s">
        <v>4</v>
      </c>
      <c r="K5" s="352" t="s">
        <v>5</v>
      </c>
      <c r="L5" s="352" t="s">
        <v>6</v>
      </c>
      <c r="M5" s="352" t="s">
        <v>7</v>
      </c>
      <c r="N5" s="352" t="s">
        <v>8</v>
      </c>
      <c r="O5" s="68"/>
      <c r="P5" s="68"/>
    </row>
    <row r="6" spans="1:16" s="69" customFormat="1" ht="24">
      <c r="A6" s="351"/>
      <c r="B6" s="353"/>
      <c r="C6" s="353"/>
      <c r="D6" s="70" t="s">
        <v>78</v>
      </c>
      <c r="E6" s="70" t="s">
        <v>10</v>
      </c>
      <c r="F6" s="70" t="s">
        <v>11</v>
      </c>
      <c r="G6" s="70" t="s">
        <v>12</v>
      </c>
      <c r="H6" s="353"/>
      <c r="I6" s="358"/>
      <c r="J6" s="360"/>
      <c r="K6" s="361"/>
      <c r="L6" s="353"/>
      <c r="M6" s="353"/>
      <c r="N6" s="353"/>
      <c r="O6" s="68"/>
      <c r="P6" s="68"/>
    </row>
    <row r="7" spans="1:16" s="69" customFormat="1" ht="24">
      <c r="A7" s="71" t="s">
        <v>79</v>
      </c>
      <c r="B7" s="72"/>
      <c r="C7" s="72"/>
      <c r="D7" s="72"/>
      <c r="E7" s="72"/>
      <c r="F7" s="72"/>
      <c r="G7" s="72"/>
      <c r="H7" s="72"/>
      <c r="I7" s="73"/>
      <c r="J7" s="74"/>
      <c r="K7" s="75"/>
      <c r="L7" s="72"/>
      <c r="M7" s="72"/>
      <c r="N7" s="72"/>
      <c r="O7" s="68"/>
      <c r="P7" s="68"/>
    </row>
    <row r="8" spans="1:16" s="80" customFormat="1" ht="24">
      <c r="A8" s="76" t="s">
        <v>80</v>
      </c>
      <c r="B8" s="70"/>
      <c r="C8" s="70"/>
      <c r="D8" s="70"/>
      <c r="E8" s="70"/>
      <c r="F8" s="70"/>
      <c r="G8" s="70"/>
      <c r="H8" s="70"/>
      <c r="I8" s="77"/>
      <c r="J8" s="78"/>
      <c r="K8" s="70"/>
      <c r="L8" s="70"/>
      <c r="M8" s="70"/>
      <c r="N8" s="70"/>
      <c r="O8" s="79"/>
      <c r="P8" s="79"/>
    </row>
    <row r="9" spans="1:14" s="88" customFormat="1" ht="96">
      <c r="A9" s="81" t="s">
        <v>81</v>
      </c>
      <c r="B9" s="82">
        <v>10</v>
      </c>
      <c r="C9" s="83"/>
      <c r="D9" s="83"/>
      <c r="E9" s="83"/>
      <c r="F9" s="83"/>
      <c r="G9" s="83"/>
      <c r="H9" s="83"/>
      <c r="I9" s="84">
        <f>H9*100/B9</f>
        <v>0</v>
      </c>
      <c r="J9" s="85">
        <v>5500</v>
      </c>
      <c r="K9" s="86"/>
      <c r="L9" s="86"/>
      <c r="M9" s="86"/>
      <c r="N9" s="87">
        <f>M9*100/J9</f>
        <v>0</v>
      </c>
    </row>
    <row r="10" spans="1:14" s="88" customFormat="1" ht="24">
      <c r="A10" s="89" t="s">
        <v>82</v>
      </c>
      <c r="B10" s="90">
        <f>B11+B27+B37+B44</f>
        <v>640</v>
      </c>
      <c r="C10" s="90">
        <f>C11+C27+C37+C44+C68</f>
        <v>197</v>
      </c>
      <c r="D10" s="90">
        <f>D11+D27+D37+D44</f>
        <v>0</v>
      </c>
      <c r="E10" s="90">
        <f>E11+E27+E37+E44</f>
        <v>0</v>
      </c>
      <c r="F10" s="90">
        <f>F11+F27+F37+F44</f>
        <v>0</v>
      </c>
      <c r="G10" s="90">
        <f>G11+G27+G37+G44</f>
        <v>0</v>
      </c>
      <c r="H10" s="90">
        <f>H11+H27+H37+H44</f>
        <v>84</v>
      </c>
      <c r="I10" s="91">
        <f>H10*100/B10</f>
        <v>13.125</v>
      </c>
      <c r="J10" s="92"/>
      <c r="K10" s="93"/>
      <c r="L10" s="93"/>
      <c r="M10" s="93"/>
      <c r="N10" s="93"/>
    </row>
    <row r="11" spans="1:14" s="88" customFormat="1" ht="120">
      <c r="A11" s="81" t="s">
        <v>83</v>
      </c>
      <c r="B11" s="83">
        <v>200</v>
      </c>
      <c r="C11" s="83"/>
      <c r="D11" s="83"/>
      <c r="E11" s="83"/>
      <c r="F11" s="83"/>
      <c r="G11" s="83"/>
      <c r="H11" s="83"/>
      <c r="I11" s="84">
        <f>H11*100/B11</f>
        <v>0</v>
      </c>
      <c r="J11" s="85">
        <v>302500</v>
      </c>
      <c r="K11" s="86"/>
      <c r="L11" s="86"/>
      <c r="M11" s="86"/>
      <c r="N11" s="87">
        <f>M11*100/J11</f>
        <v>0</v>
      </c>
    </row>
    <row r="12" spans="1:14" s="88" customFormat="1" ht="120">
      <c r="A12" s="94" t="s">
        <v>84</v>
      </c>
      <c r="B12" s="83">
        <v>20</v>
      </c>
      <c r="C12" s="83"/>
      <c r="D12" s="83"/>
      <c r="E12" s="83"/>
      <c r="F12" s="83"/>
      <c r="G12" s="83"/>
      <c r="H12" s="83"/>
      <c r="I12" s="95"/>
      <c r="J12" s="96"/>
      <c r="K12" s="83"/>
      <c r="L12" s="86"/>
      <c r="M12" s="83"/>
      <c r="N12" s="83"/>
    </row>
    <row r="13" spans="1:14" s="88" customFormat="1" ht="120">
      <c r="A13" s="94" t="s">
        <v>85</v>
      </c>
      <c r="B13" s="83">
        <v>20</v>
      </c>
      <c r="C13" s="83"/>
      <c r="D13" s="83"/>
      <c r="E13" s="83"/>
      <c r="F13" s="83"/>
      <c r="G13" s="83"/>
      <c r="H13" s="83"/>
      <c r="I13" s="95"/>
      <c r="J13" s="85"/>
      <c r="K13" s="83"/>
      <c r="L13" s="86"/>
      <c r="M13" s="83"/>
      <c r="N13" s="83"/>
    </row>
    <row r="14" spans="1:14" s="88" customFormat="1" ht="144">
      <c r="A14" s="94" t="s">
        <v>86</v>
      </c>
      <c r="B14" s="83">
        <v>20</v>
      </c>
      <c r="C14" s="83"/>
      <c r="D14" s="83"/>
      <c r="E14" s="83"/>
      <c r="F14" s="83"/>
      <c r="G14" s="83"/>
      <c r="H14" s="83"/>
      <c r="I14" s="95"/>
      <c r="J14" s="85"/>
      <c r="K14" s="83"/>
      <c r="L14" s="86"/>
      <c r="M14" s="83"/>
      <c r="N14" s="83"/>
    </row>
    <row r="15" spans="1:14" s="88" customFormat="1" ht="96">
      <c r="A15" s="94" t="s">
        <v>87</v>
      </c>
      <c r="B15" s="83">
        <v>20</v>
      </c>
      <c r="C15" s="83"/>
      <c r="D15" s="83"/>
      <c r="E15" s="83"/>
      <c r="F15" s="83"/>
      <c r="G15" s="83"/>
      <c r="H15" s="83"/>
      <c r="I15" s="95"/>
      <c r="J15" s="85"/>
      <c r="K15" s="83"/>
      <c r="L15" s="86"/>
      <c r="M15" s="83"/>
      <c r="N15" s="83"/>
    </row>
    <row r="16" spans="1:14" s="88" customFormat="1" ht="144">
      <c r="A16" s="94" t="s">
        <v>88</v>
      </c>
      <c r="B16" s="83">
        <v>20</v>
      </c>
      <c r="C16" s="83"/>
      <c r="D16" s="83"/>
      <c r="E16" s="83"/>
      <c r="F16" s="83"/>
      <c r="G16" s="83"/>
      <c r="H16" s="83"/>
      <c r="I16" s="95"/>
      <c r="J16" s="85"/>
      <c r="K16" s="83"/>
      <c r="L16" s="86"/>
      <c r="M16" s="83"/>
      <c r="N16" s="83"/>
    </row>
    <row r="17" spans="1:14" s="88" customFormat="1" ht="120">
      <c r="A17" s="94" t="s">
        <v>89</v>
      </c>
      <c r="B17" s="83">
        <v>20</v>
      </c>
      <c r="C17" s="83"/>
      <c r="D17" s="83"/>
      <c r="E17" s="83"/>
      <c r="F17" s="83"/>
      <c r="G17" s="83"/>
      <c r="H17" s="83"/>
      <c r="I17" s="95"/>
      <c r="J17" s="85"/>
      <c r="K17" s="83"/>
      <c r="L17" s="86"/>
      <c r="M17" s="83"/>
      <c r="N17" s="83"/>
    </row>
    <row r="18" spans="1:14" s="88" customFormat="1" ht="120">
      <c r="A18" s="94" t="s">
        <v>90</v>
      </c>
      <c r="B18" s="83">
        <v>20</v>
      </c>
      <c r="C18" s="83"/>
      <c r="D18" s="83"/>
      <c r="E18" s="83"/>
      <c r="F18" s="83"/>
      <c r="G18" s="83"/>
      <c r="H18" s="83"/>
      <c r="I18" s="95"/>
      <c r="J18" s="85"/>
      <c r="K18" s="83"/>
      <c r="L18" s="86"/>
      <c r="M18" s="83"/>
      <c r="N18" s="83"/>
    </row>
    <row r="19" spans="1:14" s="88" customFormat="1" ht="120">
      <c r="A19" s="94" t="s">
        <v>91</v>
      </c>
      <c r="B19" s="83">
        <v>20</v>
      </c>
      <c r="C19" s="83"/>
      <c r="D19" s="83"/>
      <c r="E19" s="83"/>
      <c r="F19" s="83"/>
      <c r="G19" s="83"/>
      <c r="H19" s="83"/>
      <c r="I19" s="95"/>
      <c r="J19" s="85"/>
      <c r="K19" s="83"/>
      <c r="L19" s="86"/>
      <c r="M19" s="83"/>
      <c r="N19" s="83"/>
    </row>
    <row r="20" spans="1:14" s="88" customFormat="1" ht="120">
      <c r="A20" s="94" t="s">
        <v>92</v>
      </c>
      <c r="B20" s="83">
        <v>20</v>
      </c>
      <c r="C20" s="83"/>
      <c r="D20" s="83"/>
      <c r="E20" s="83"/>
      <c r="F20" s="83"/>
      <c r="G20" s="83"/>
      <c r="H20" s="83"/>
      <c r="I20" s="95"/>
      <c r="J20" s="85"/>
      <c r="K20" s="83"/>
      <c r="L20" s="86"/>
      <c r="M20" s="83"/>
      <c r="N20" s="83"/>
    </row>
    <row r="21" spans="1:14" s="88" customFormat="1" ht="168">
      <c r="A21" s="94" t="s">
        <v>93</v>
      </c>
      <c r="B21" s="83">
        <v>20</v>
      </c>
      <c r="C21" s="83"/>
      <c r="D21" s="83"/>
      <c r="E21" s="83"/>
      <c r="F21" s="83"/>
      <c r="G21" s="83"/>
      <c r="H21" s="83"/>
      <c r="I21" s="95"/>
      <c r="J21" s="85"/>
      <c r="K21" s="83"/>
      <c r="L21" s="86"/>
      <c r="M21" s="83"/>
      <c r="N21" s="83"/>
    </row>
    <row r="22" spans="1:14" s="88" customFormat="1" ht="24">
      <c r="A22" s="97"/>
      <c r="B22" s="83"/>
      <c r="C22" s="83"/>
      <c r="D22" s="83"/>
      <c r="E22" s="83"/>
      <c r="F22" s="83"/>
      <c r="G22" s="83"/>
      <c r="H22" s="83"/>
      <c r="I22" s="95"/>
      <c r="J22" s="85"/>
      <c r="K22" s="83"/>
      <c r="L22" s="86"/>
      <c r="M22" s="83"/>
      <c r="N22" s="83"/>
    </row>
    <row r="23" spans="1:14" s="88" customFormat="1" ht="168">
      <c r="A23" s="98" t="s">
        <v>94</v>
      </c>
      <c r="B23" s="83">
        <v>75</v>
      </c>
      <c r="C23" s="83"/>
      <c r="D23" s="83"/>
      <c r="E23" s="83"/>
      <c r="F23" s="83"/>
      <c r="G23" s="83"/>
      <c r="H23" s="83"/>
      <c r="I23" s="95"/>
      <c r="J23" s="85">
        <v>40000</v>
      </c>
      <c r="K23" s="86"/>
      <c r="L23" s="86"/>
      <c r="M23" s="86"/>
      <c r="N23" s="87">
        <f>M23*100/J23</f>
        <v>0</v>
      </c>
    </row>
    <row r="24" spans="1:14" s="88" customFormat="1" ht="24">
      <c r="A24" s="97"/>
      <c r="B24" s="83"/>
      <c r="C24" s="83"/>
      <c r="D24" s="83"/>
      <c r="E24" s="83"/>
      <c r="F24" s="83"/>
      <c r="G24" s="83"/>
      <c r="H24" s="83"/>
      <c r="I24" s="95"/>
      <c r="J24" s="85"/>
      <c r="K24" s="83"/>
      <c r="L24" s="86"/>
      <c r="M24" s="83"/>
      <c r="N24" s="83"/>
    </row>
    <row r="25" spans="1:14" s="88" customFormat="1" ht="24">
      <c r="A25" s="97"/>
      <c r="B25" s="83"/>
      <c r="C25" s="83"/>
      <c r="D25" s="83"/>
      <c r="E25" s="83"/>
      <c r="F25" s="83"/>
      <c r="G25" s="83"/>
      <c r="H25" s="83"/>
      <c r="I25" s="95"/>
      <c r="J25" s="85"/>
      <c r="K25" s="83"/>
      <c r="L25" s="86"/>
      <c r="M25" s="83"/>
      <c r="N25" s="83"/>
    </row>
    <row r="26" spans="1:14" s="88" customFormat="1" ht="24">
      <c r="A26" s="97"/>
      <c r="B26" s="83"/>
      <c r="C26" s="83"/>
      <c r="D26" s="83"/>
      <c r="E26" s="83"/>
      <c r="F26" s="83"/>
      <c r="G26" s="83"/>
      <c r="H26" s="83"/>
      <c r="I26" s="95"/>
      <c r="J26" s="85"/>
      <c r="K26" s="83"/>
      <c r="L26" s="86"/>
      <c r="M26" s="83"/>
      <c r="N26" s="83"/>
    </row>
    <row r="27" spans="1:14" s="88" customFormat="1" ht="24">
      <c r="A27" s="99" t="s">
        <v>95</v>
      </c>
      <c r="B27" s="83">
        <v>175</v>
      </c>
      <c r="C27" s="83"/>
      <c r="D27" s="83"/>
      <c r="E27" s="83"/>
      <c r="F27" s="83"/>
      <c r="G27" s="83"/>
      <c r="H27" s="83"/>
      <c r="I27" s="84">
        <f>H27*100/B27</f>
        <v>0</v>
      </c>
      <c r="J27" s="85">
        <v>20125</v>
      </c>
      <c r="K27" s="86"/>
      <c r="L27" s="86"/>
      <c r="M27" s="86"/>
      <c r="N27" s="87">
        <f>M27*100/J27</f>
        <v>0</v>
      </c>
    </row>
    <row r="28" spans="1:14" s="88" customFormat="1" ht="96">
      <c r="A28" s="94" t="s">
        <v>96</v>
      </c>
      <c r="B28" s="83">
        <v>35</v>
      </c>
      <c r="C28" s="83"/>
      <c r="D28" s="83"/>
      <c r="E28" s="83"/>
      <c r="F28" s="83"/>
      <c r="G28" s="83"/>
      <c r="H28" s="83"/>
      <c r="I28" s="95"/>
      <c r="J28" s="96"/>
      <c r="K28" s="83"/>
      <c r="L28" s="86"/>
      <c r="M28" s="83"/>
      <c r="N28" s="83"/>
    </row>
    <row r="29" spans="1:14" s="88" customFormat="1" ht="144">
      <c r="A29" s="94" t="s">
        <v>97</v>
      </c>
      <c r="B29" s="83">
        <v>35</v>
      </c>
      <c r="C29" s="83"/>
      <c r="D29" s="83"/>
      <c r="E29" s="83"/>
      <c r="F29" s="83"/>
      <c r="G29" s="83"/>
      <c r="H29" s="83"/>
      <c r="I29" s="95"/>
      <c r="J29" s="96"/>
      <c r="K29" s="83"/>
      <c r="L29" s="86"/>
      <c r="M29" s="83"/>
      <c r="N29" s="83"/>
    </row>
    <row r="30" spans="1:14" s="88" customFormat="1" ht="144">
      <c r="A30" s="94" t="s">
        <v>98</v>
      </c>
      <c r="B30" s="83">
        <v>35</v>
      </c>
      <c r="C30" s="83">
        <v>81</v>
      </c>
      <c r="D30" s="83"/>
      <c r="E30" s="83"/>
      <c r="F30" s="83"/>
      <c r="G30" s="83"/>
      <c r="H30" s="83">
        <f>C30+D30+E30+F30+G30</f>
        <v>81</v>
      </c>
      <c r="I30" s="95"/>
      <c r="J30" s="96"/>
      <c r="K30" s="83"/>
      <c r="L30" s="86"/>
      <c r="M30" s="83"/>
      <c r="N30" s="83"/>
    </row>
    <row r="31" spans="1:14" s="88" customFormat="1" ht="96">
      <c r="A31" s="94" t="s">
        <v>99</v>
      </c>
      <c r="B31" s="83">
        <v>35</v>
      </c>
      <c r="C31" s="83"/>
      <c r="D31" s="83"/>
      <c r="E31" s="83"/>
      <c r="F31" s="83"/>
      <c r="G31" s="83"/>
      <c r="H31" s="83"/>
      <c r="I31" s="95"/>
      <c r="J31" s="96"/>
      <c r="K31" s="83"/>
      <c r="L31" s="86"/>
      <c r="M31" s="83"/>
      <c r="N31" s="83"/>
    </row>
    <row r="32" spans="1:14" s="88" customFormat="1" ht="168">
      <c r="A32" s="94" t="s">
        <v>100</v>
      </c>
      <c r="B32" s="83">
        <v>35</v>
      </c>
      <c r="C32" s="83"/>
      <c r="D32" s="83"/>
      <c r="E32" s="83"/>
      <c r="F32" s="83"/>
      <c r="G32" s="83"/>
      <c r="H32" s="83"/>
      <c r="I32" s="95"/>
      <c r="J32" s="96"/>
      <c r="K32" s="83"/>
      <c r="L32" s="86"/>
      <c r="M32" s="83"/>
      <c r="N32" s="83"/>
    </row>
    <row r="33" spans="1:14" s="88" customFormat="1" ht="120">
      <c r="A33" s="94" t="s">
        <v>101</v>
      </c>
      <c r="B33" s="83">
        <v>20</v>
      </c>
      <c r="C33" s="83"/>
      <c r="D33" s="83"/>
      <c r="E33" s="83"/>
      <c r="F33" s="83"/>
      <c r="G33" s="83"/>
      <c r="H33" s="83"/>
      <c r="I33" s="95"/>
      <c r="J33" s="96"/>
      <c r="K33" s="83"/>
      <c r="L33" s="86"/>
      <c r="M33" s="83"/>
      <c r="N33" s="83"/>
    </row>
    <row r="34" spans="1:14" s="88" customFormat="1" ht="168">
      <c r="A34" s="100" t="s">
        <v>102</v>
      </c>
      <c r="B34" s="83">
        <v>35</v>
      </c>
      <c r="C34" s="83"/>
      <c r="D34" s="83"/>
      <c r="E34" s="83"/>
      <c r="F34" s="83"/>
      <c r="G34" s="83"/>
      <c r="H34" s="83"/>
      <c r="I34" s="95"/>
      <c r="J34" s="96"/>
      <c r="K34" s="83"/>
      <c r="L34" s="86"/>
      <c r="M34" s="83"/>
      <c r="N34" s="83"/>
    </row>
    <row r="35" spans="1:14" s="88" customFormat="1" ht="168">
      <c r="A35" s="97" t="s">
        <v>103</v>
      </c>
      <c r="B35" s="83">
        <v>35</v>
      </c>
      <c r="C35" s="83"/>
      <c r="D35" s="83"/>
      <c r="E35" s="83"/>
      <c r="F35" s="83"/>
      <c r="G35" s="83"/>
      <c r="H35" s="83"/>
      <c r="I35" s="95"/>
      <c r="J35" s="96"/>
      <c r="K35" s="83"/>
      <c r="L35" s="86"/>
      <c r="M35" s="83"/>
      <c r="N35" s="83"/>
    </row>
    <row r="36" spans="1:14" s="88" customFormat="1" ht="24">
      <c r="A36" s="97"/>
      <c r="B36" s="83"/>
      <c r="C36" s="83"/>
      <c r="D36" s="83"/>
      <c r="E36" s="83"/>
      <c r="F36" s="83"/>
      <c r="G36" s="83"/>
      <c r="H36" s="83"/>
      <c r="I36" s="95"/>
      <c r="J36" s="96"/>
      <c r="K36" s="83"/>
      <c r="L36" s="83"/>
      <c r="M36" s="83"/>
      <c r="N36" s="83"/>
    </row>
    <row r="37" spans="1:14" s="88" customFormat="1" ht="24">
      <c r="A37" s="99" t="s">
        <v>104</v>
      </c>
      <c r="B37" s="83">
        <v>200</v>
      </c>
      <c r="C37" s="83">
        <f>SUM(C38:C42)</f>
        <v>84</v>
      </c>
      <c r="D37" s="83">
        <f>SUM(D38:D42)</f>
        <v>0</v>
      </c>
      <c r="E37" s="83">
        <f>SUM(E38:E42)</f>
        <v>0</v>
      </c>
      <c r="F37" s="83">
        <f>SUM(F38:F42)</f>
        <v>0</v>
      </c>
      <c r="G37" s="83">
        <f>SUM(G38:G42)</f>
        <v>0</v>
      </c>
      <c r="H37" s="83">
        <f aca="true" t="shared" si="0" ref="H37:H42">C37+D37+E37+F37+G37</f>
        <v>84</v>
      </c>
      <c r="I37" s="84">
        <f>H37*100/B37</f>
        <v>42</v>
      </c>
      <c r="J37" s="96"/>
      <c r="K37" s="83"/>
      <c r="L37" s="83"/>
      <c r="M37" s="83"/>
      <c r="N37" s="83"/>
    </row>
    <row r="38" spans="1:14" s="88" customFormat="1" ht="144">
      <c r="A38" s="94" t="s">
        <v>105</v>
      </c>
      <c r="B38" s="83">
        <v>40</v>
      </c>
      <c r="C38" s="83">
        <v>41</v>
      </c>
      <c r="D38" s="83"/>
      <c r="E38" s="83"/>
      <c r="F38" s="83"/>
      <c r="G38" s="83"/>
      <c r="H38" s="83">
        <f t="shared" si="0"/>
        <v>41</v>
      </c>
      <c r="I38" s="95"/>
      <c r="J38" s="96"/>
      <c r="K38" s="83"/>
      <c r="L38" s="83"/>
      <c r="M38" s="83"/>
      <c r="N38" s="83"/>
    </row>
    <row r="39" spans="1:14" s="88" customFormat="1" ht="168">
      <c r="A39" s="94" t="s">
        <v>106</v>
      </c>
      <c r="B39" s="83">
        <v>40</v>
      </c>
      <c r="C39" s="83">
        <v>43</v>
      </c>
      <c r="D39" s="83"/>
      <c r="E39" s="83"/>
      <c r="F39" s="83"/>
      <c r="G39" s="83"/>
      <c r="H39" s="83">
        <f t="shared" si="0"/>
        <v>43</v>
      </c>
      <c r="I39" s="95"/>
      <c r="J39" s="96"/>
      <c r="K39" s="83"/>
      <c r="L39" s="83"/>
      <c r="M39" s="83"/>
      <c r="N39" s="83"/>
    </row>
    <row r="40" spans="1:14" s="88" customFormat="1" ht="168">
      <c r="A40" s="101" t="s">
        <v>107</v>
      </c>
      <c r="B40" s="83">
        <v>40</v>
      </c>
      <c r="C40" s="83"/>
      <c r="D40" s="83"/>
      <c r="E40" s="83"/>
      <c r="F40" s="83"/>
      <c r="G40" s="83"/>
      <c r="H40" s="83">
        <f t="shared" si="0"/>
        <v>0</v>
      </c>
      <c r="I40" s="95"/>
      <c r="J40" s="96"/>
      <c r="K40" s="83"/>
      <c r="L40" s="83"/>
      <c r="M40" s="83"/>
      <c r="N40" s="83"/>
    </row>
    <row r="41" spans="1:14" s="88" customFormat="1" ht="144">
      <c r="A41" s="101" t="s">
        <v>108</v>
      </c>
      <c r="B41" s="83">
        <v>40</v>
      </c>
      <c r="C41" s="83"/>
      <c r="D41" s="83"/>
      <c r="E41" s="83"/>
      <c r="F41" s="83"/>
      <c r="G41" s="83"/>
      <c r="H41" s="83">
        <f t="shared" si="0"/>
        <v>0</v>
      </c>
      <c r="I41" s="95"/>
      <c r="J41" s="96"/>
      <c r="K41" s="83"/>
      <c r="L41" s="83"/>
      <c r="M41" s="83"/>
      <c r="N41" s="83"/>
    </row>
    <row r="42" spans="1:14" s="88" customFormat="1" ht="144">
      <c r="A42" s="101" t="s">
        <v>109</v>
      </c>
      <c r="B42" s="83">
        <v>40</v>
      </c>
      <c r="C42" s="83"/>
      <c r="D42" s="83"/>
      <c r="E42" s="83"/>
      <c r="F42" s="83"/>
      <c r="G42" s="83"/>
      <c r="H42" s="83">
        <f t="shared" si="0"/>
        <v>0</v>
      </c>
      <c r="I42" s="95"/>
      <c r="J42" s="96"/>
      <c r="K42" s="83"/>
      <c r="L42" s="83"/>
      <c r="M42" s="83"/>
      <c r="N42" s="83"/>
    </row>
    <row r="43" spans="1:14" s="88" customFormat="1" ht="24">
      <c r="A43" s="101"/>
      <c r="B43" s="83"/>
      <c r="C43" s="83"/>
      <c r="D43" s="83"/>
      <c r="E43" s="83"/>
      <c r="F43" s="83"/>
      <c r="G43" s="83"/>
      <c r="H43" s="83"/>
      <c r="I43" s="95"/>
      <c r="J43" s="96"/>
      <c r="K43" s="83"/>
      <c r="L43" s="83"/>
      <c r="M43" s="83"/>
      <c r="N43" s="83"/>
    </row>
    <row r="44" spans="1:14" s="88" customFormat="1" ht="24">
      <c r="A44" s="99" t="s">
        <v>110</v>
      </c>
      <c r="B44" s="83">
        <v>65</v>
      </c>
      <c r="C44" s="83"/>
      <c r="D44" s="83"/>
      <c r="E44" s="83"/>
      <c r="F44" s="83"/>
      <c r="G44" s="83"/>
      <c r="H44" s="83"/>
      <c r="I44" s="84">
        <f>H44*100/B44</f>
        <v>0</v>
      </c>
      <c r="J44" s="85">
        <v>52000</v>
      </c>
      <c r="K44" s="86"/>
      <c r="L44" s="86"/>
      <c r="M44" s="86"/>
      <c r="N44" s="87">
        <f>M44*100/J44</f>
        <v>0</v>
      </c>
    </row>
    <row r="45" spans="1:14" s="88" customFormat="1" ht="96">
      <c r="A45" s="94" t="s">
        <v>111</v>
      </c>
      <c r="B45" s="83">
        <v>25</v>
      </c>
      <c r="C45" s="83"/>
      <c r="D45" s="83"/>
      <c r="E45" s="83"/>
      <c r="F45" s="83"/>
      <c r="G45" s="83"/>
      <c r="H45" s="83"/>
      <c r="I45" s="95"/>
      <c r="J45" s="96"/>
      <c r="K45" s="83"/>
      <c r="L45" s="86"/>
      <c r="M45" s="83"/>
      <c r="N45" s="83"/>
    </row>
    <row r="46" spans="1:14" s="88" customFormat="1" ht="144">
      <c r="A46" s="94" t="s">
        <v>112</v>
      </c>
      <c r="B46" s="83">
        <v>25</v>
      </c>
      <c r="C46" s="83"/>
      <c r="D46" s="83"/>
      <c r="E46" s="83"/>
      <c r="F46" s="83"/>
      <c r="G46" s="83"/>
      <c r="H46" s="83"/>
      <c r="I46" s="95"/>
      <c r="J46" s="96"/>
      <c r="K46" s="83"/>
      <c r="L46" s="86"/>
      <c r="M46" s="83"/>
      <c r="N46" s="83"/>
    </row>
    <row r="47" spans="1:14" s="88" customFormat="1" ht="168">
      <c r="A47" s="94" t="s">
        <v>113</v>
      </c>
      <c r="B47" s="83">
        <v>25</v>
      </c>
      <c r="C47" s="83"/>
      <c r="D47" s="83"/>
      <c r="E47" s="83"/>
      <c r="F47" s="83"/>
      <c r="G47" s="83"/>
      <c r="H47" s="83"/>
      <c r="I47" s="95"/>
      <c r="J47" s="96"/>
      <c r="K47" s="83"/>
      <c r="L47" s="86"/>
      <c r="M47" s="83"/>
      <c r="N47" s="83"/>
    </row>
    <row r="48" spans="1:14" s="88" customFormat="1" ht="144">
      <c r="A48" s="94" t="s">
        <v>114</v>
      </c>
      <c r="B48" s="83">
        <v>25</v>
      </c>
      <c r="C48" s="83"/>
      <c r="D48" s="83"/>
      <c r="E48" s="83"/>
      <c r="F48" s="83"/>
      <c r="G48" s="83"/>
      <c r="H48" s="83"/>
      <c r="I48" s="95"/>
      <c r="J48" s="96"/>
      <c r="K48" s="83"/>
      <c r="L48" s="86"/>
      <c r="M48" s="83"/>
      <c r="N48" s="83"/>
    </row>
    <row r="49" spans="1:14" s="88" customFormat="1" ht="120">
      <c r="A49" s="94" t="s">
        <v>115</v>
      </c>
      <c r="B49" s="83">
        <v>20</v>
      </c>
      <c r="C49" s="83"/>
      <c r="D49" s="83"/>
      <c r="E49" s="83"/>
      <c r="F49" s="83"/>
      <c r="G49" s="83"/>
      <c r="H49" s="83"/>
      <c r="I49" s="95"/>
      <c r="J49" s="96"/>
      <c r="K49" s="83"/>
      <c r="L49" s="86"/>
      <c r="M49" s="83"/>
      <c r="N49" s="83"/>
    </row>
    <row r="50" spans="1:14" s="88" customFormat="1" ht="144">
      <c r="A50" s="94" t="s">
        <v>116</v>
      </c>
      <c r="B50" s="83">
        <v>25</v>
      </c>
      <c r="C50" s="83"/>
      <c r="D50" s="83"/>
      <c r="E50" s="83"/>
      <c r="F50" s="83"/>
      <c r="G50" s="83"/>
      <c r="H50" s="83"/>
      <c r="I50" s="95"/>
      <c r="J50" s="96"/>
      <c r="K50" s="83"/>
      <c r="L50" s="86"/>
      <c r="M50" s="83"/>
      <c r="N50" s="83"/>
    </row>
    <row r="51" spans="1:14" s="88" customFormat="1" ht="96">
      <c r="A51" s="94" t="s">
        <v>117</v>
      </c>
      <c r="B51" s="83">
        <v>15</v>
      </c>
      <c r="C51" s="83"/>
      <c r="D51" s="83"/>
      <c r="E51" s="83"/>
      <c r="F51" s="83"/>
      <c r="G51" s="83"/>
      <c r="H51" s="83"/>
      <c r="I51" s="95"/>
      <c r="J51" s="96"/>
      <c r="K51" s="83"/>
      <c r="L51" s="86"/>
      <c r="M51" s="83"/>
      <c r="N51" s="83"/>
    </row>
    <row r="52" spans="1:14" s="88" customFormat="1" ht="120">
      <c r="A52" s="94" t="s">
        <v>118</v>
      </c>
      <c r="B52" s="83">
        <v>25</v>
      </c>
      <c r="C52" s="83"/>
      <c r="D52" s="83"/>
      <c r="E52" s="83"/>
      <c r="F52" s="83"/>
      <c r="G52" s="83"/>
      <c r="H52" s="83"/>
      <c r="I52" s="95"/>
      <c r="J52" s="96"/>
      <c r="K52" s="83"/>
      <c r="L52" s="86"/>
      <c r="M52" s="83"/>
      <c r="N52" s="83"/>
    </row>
    <row r="53" spans="1:14" s="88" customFormat="1" ht="120">
      <c r="A53" s="94" t="s">
        <v>119</v>
      </c>
      <c r="B53" s="83">
        <v>25</v>
      </c>
      <c r="C53" s="83"/>
      <c r="D53" s="83"/>
      <c r="E53" s="83"/>
      <c r="F53" s="83"/>
      <c r="G53" s="83"/>
      <c r="H53" s="83"/>
      <c r="I53" s="95"/>
      <c r="J53" s="96"/>
      <c r="K53" s="83"/>
      <c r="L53" s="86"/>
      <c r="M53" s="83"/>
      <c r="N53" s="83"/>
    </row>
    <row r="54" spans="1:14" s="88" customFormat="1" ht="120">
      <c r="A54" s="94" t="s">
        <v>120</v>
      </c>
      <c r="B54" s="83">
        <v>25</v>
      </c>
      <c r="C54" s="83"/>
      <c r="D54" s="83"/>
      <c r="E54" s="83"/>
      <c r="F54" s="83"/>
      <c r="G54" s="83"/>
      <c r="H54" s="83"/>
      <c r="I54" s="95"/>
      <c r="J54" s="96"/>
      <c r="K54" s="83"/>
      <c r="L54" s="86"/>
      <c r="M54" s="83"/>
      <c r="N54" s="83"/>
    </row>
    <row r="55" spans="1:14" s="88" customFormat="1" ht="168">
      <c r="A55" s="94" t="s">
        <v>121</v>
      </c>
      <c r="B55" s="83">
        <v>25</v>
      </c>
      <c r="C55" s="83"/>
      <c r="D55" s="83"/>
      <c r="E55" s="83"/>
      <c r="F55" s="83"/>
      <c r="G55" s="83"/>
      <c r="H55" s="83"/>
      <c r="I55" s="95"/>
      <c r="J55" s="96"/>
      <c r="K55" s="83"/>
      <c r="L55" s="86"/>
      <c r="M55" s="83"/>
      <c r="N55" s="83"/>
    </row>
    <row r="56" spans="1:14" s="88" customFormat="1" ht="168">
      <c r="A56" s="94" t="s">
        <v>122</v>
      </c>
      <c r="B56" s="83">
        <v>20</v>
      </c>
      <c r="C56" s="83"/>
      <c r="D56" s="83"/>
      <c r="E56" s="83"/>
      <c r="F56" s="83"/>
      <c r="G56" s="83"/>
      <c r="H56" s="83"/>
      <c r="I56" s="95"/>
      <c r="J56" s="96"/>
      <c r="K56" s="83"/>
      <c r="L56" s="86"/>
      <c r="M56" s="83"/>
      <c r="N56" s="83"/>
    </row>
    <row r="57" spans="1:14" s="88" customFormat="1" ht="24">
      <c r="A57" s="102" t="s">
        <v>123</v>
      </c>
      <c r="B57" s="83">
        <v>25</v>
      </c>
      <c r="C57" s="83"/>
      <c r="D57" s="83"/>
      <c r="E57" s="83"/>
      <c r="F57" s="83"/>
      <c r="G57" s="83"/>
      <c r="H57" s="83"/>
      <c r="I57" s="95"/>
      <c r="J57" s="96"/>
      <c r="K57" s="83"/>
      <c r="L57" s="86"/>
      <c r="M57" s="83"/>
      <c r="N57" s="83"/>
    </row>
    <row r="58" spans="1:14" s="88" customFormat="1" ht="24">
      <c r="A58" s="102" t="s">
        <v>124</v>
      </c>
      <c r="B58" s="83">
        <v>25</v>
      </c>
      <c r="C58" s="83"/>
      <c r="D58" s="83"/>
      <c r="E58" s="83"/>
      <c r="F58" s="83"/>
      <c r="G58" s="83"/>
      <c r="H58" s="83"/>
      <c r="I58" s="95"/>
      <c r="J58" s="96"/>
      <c r="K58" s="83"/>
      <c r="L58" s="86"/>
      <c r="M58" s="83"/>
      <c r="N58" s="83"/>
    </row>
    <row r="59" spans="1:14" s="88" customFormat="1" ht="24">
      <c r="A59" s="102" t="s">
        <v>125</v>
      </c>
      <c r="B59" s="83">
        <v>25</v>
      </c>
      <c r="C59" s="83"/>
      <c r="D59" s="83"/>
      <c r="E59" s="83"/>
      <c r="F59" s="83"/>
      <c r="G59" s="83"/>
      <c r="H59" s="83"/>
      <c r="I59" s="95"/>
      <c r="J59" s="96"/>
      <c r="K59" s="83"/>
      <c r="L59" s="86"/>
      <c r="M59" s="83"/>
      <c r="N59" s="83"/>
    </row>
    <row r="60" spans="1:14" s="88" customFormat="1" ht="24">
      <c r="A60" s="102" t="s">
        <v>126</v>
      </c>
      <c r="B60" s="83">
        <v>25</v>
      </c>
      <c r="C60" s="83"/>
      <c r="D60" s="83"/>
      <c r="E60" s="83"/>
      <c r="F60" s="83"/>
      <c r="G60" s="83"/>
      <c r="H60" s="83"/>
      <c r="I60" s="95"/>
      <c r="J60" s="96"/>
      <c r="K60" s="83"/>
      <c r="L60" s="86"/>
      <c r="M60" s="83"/>
      <c r="N60" s="83"/>
    </row>
    <row r="61" spans="1:14" s="88" customFormat="1" ht="24">
      <c r="A61" s="102" t="s">
        <v>127</v>
      </c>
      <c r="B61" s="83">
        <v>20</v>
      </c>
      <c r="C61" s="83"/>
      <c r="D61" s="83"/>
      <c r="E61" s="83"/>
      <c r="F61" s="83"/>
      <c r="G61" s="83"/>
      <c r="H61" s="83"/>
      <c r="I61" s="95"/>
      <c r="J61" s="96"/>
      <c r="K61" s="83"/>
      <c r="L61" s="86"/>
      <c r="M61" s="83"/>
      <c r="N61" s="83"/>
    </row>
    <row r="62" spans="1:14" s="88" customFormat="1" ht="24">
      <c r="A62" s="102" t="s">
        <v>128</v>
      </c>
      <c r="B62" s="83">
        <v>20</v>
      </c>
      <c r="C62" s="83"/>
      <c r="D62" s="83"/>
      <c r="E62" s="83"/>
      <c r="F62" s="83"/>
      <c r="G62" s="83"/>
      <c r="H62" s="83"/>
      <c r="I62" s="95"/>
      <c r="J62" s="96"/>
      <c r="K62" s="83"/>
      <c r="L62" s="86"/>
      <c r="M62" s="83"/>
      <c r="N62" s="83"/>
    </row>
    <row r="63" spans="1:14" s="88" customFormat="1" ht="24">
      <c r="A63" s="102" t="s">
        <v>129</v>
      </c>
      <c r="B63" s="83">
        <v>25</v>
      </c>
      <c r="C63" s="83"/>
      <c r="D63" s="83"/>
      <c r="E63" s="83"/>
      <c r="F63" s="83"/>
      <c r="G63" s="83"/>
      <c r="H63" s="83"/>
      <c r="I63" s="95"/>
      <c r="J63" s="96"/>
      <c r="K63" s="83"/>
      <c r="L63" s="86"/>
      <c r="M63" s="83"/>
      <c r="N63" s="83"/>
    </row>
    <row r="64" spans="1:14" s="88" customFormat="1" ht="24">
      <c r="A64" s="102" t="s">
        <v>130</v>
      </c>
      <c r="B64" s="83">
        <v>15</v>
      </c>
      <c r="C64" s="83"/>
      <c r="D64" s="83"/>
      <c r="E64" s="83"/>
      <c r="F64" s="83"/>
      <c r="G64" s="83"/>
      <c r="H64" s="83"/>
      <c r="I64" s="95"/>
      <c r="J64" s="96"/>
      <c r="K64" s="83"/>
      <c r="L64" s="86"/>
      <c r="M64" s="83"/>
      <c r="N64" s="83"/>
    </row>
    <row r="65" spans="1:14" s="88" customFormat="1" ht="24">
      <c r="A65" s="102" t="s">
        <v>131</v>
      </c>
      <c r="B65" s="83">
        <v>25</v>
      </c>
      <c r="C65" s="83"/>
      <c r="D65" s="83"/>
      <c r="E65" s="83"/>
      <c r="F65" s="83"/>
      <c r="G65" s="83"/>
      <c r="H65" s="83"/>
      <c r="I65" s="95"/>
      <c r="J65" s="96"/>
      <c r="K65" s="83"/>
      <c r="L65" s="86"/>
      <c r="M65" s="83"/>
      <c r="N65" s="83"/>
    </row>
    <row r="66" spans="1:14" s="88" customFormat="1" ht="24">
      <c r="A66" s="102" t="s">
        <v>132</v>
      </c>
      <c r="B66" s="83">
        <v>20</v>
      </c>
      <c r="C66" s="83"/>
      <c r="D66" s="83"/>
      <c r="E66" s="83"/>
      <c r="F66" s="83"/>
      <c r="G66" s="83"/>
      <c r="H66" s="83"/>
      <c r="I66" s="95"/>
      <c r="J66" s="96"/>
      <c r="K66" s="83"/>
      <c r="L66" s="86"/>
      <c r="M66" s="83"/>
      <c r="N66" s="83"/>
    </row>
    <row r="67" spans="1:14" s="88" customFormat="1" ht="24">
      <c r="A67" s="102"/>
      <c r="B67" s="83"/>
      <c r="C67" s="83"/>
      <c r="D67" s="83"/>
      <c r="E67" s="83"/>
      <c r="F67" s="83"/>
      <c r="G67" s="83"/>
      <c r="H67" s="83"/>
      <c r="I67" s="95"/>
      <c r="J67" s="96"/>
      <c r="K67" s="83"/>
      <c r="L67" s="86"/>
      <c r="M67" s="83"/>
      <c r="N67" s="83"/>
    </row>
    <row r="68" spans="1:14" s="88" customFormat="1" ht="24">
      <c r="A68" s="99" t="s">
        <v>133</v>
      </c>
      <c r="B68" s="83">
        <v>215</v>
      </c>
      <c r="C68" s="83">
        <f>SUM(C69:C75)</f>
        <v>113</v>
      </c>
      <c r="D68" s="83">
        <f>SUM(D69:D75)</f>
        <v>0</v>
      </c>
      <c r="E68" s="83">
        <f>SUM(E69:E75)</f>
        <v>0</v>
      </c>
      <c r="F68" s="83">
        <f>SUM(F69:F75)</f>
        <v>0</v>
      </c>
      <c r="G68" s="83">
        <f>SUM(G69:G75)</f>
        <v>110</v>
      </c>
      <c r="H68" s="83">
        <f>C68+D68+E68+F68+G68</f>
        <v>223</v>
      </c>
      <c r="I68" s="84">
        <f>H68*100/B68</f>
        <v>103.72093023255815</v>
      </c>
      <c r="J68" s="85"/>
      <c r="K68" s="86"/>
      <c r="L68" s="86"/>
      <c r="M68" s="86"/>
      <c r="N68" s="87" t="e">
        <f>M68*100/J68</f>
        <v>#DIV/0!</v>
      </c>
    </row>
    <row r="69" spans="1:14" ht="144">
      <c r="A69" s="94" t="s">
        <v>134</v>
      </c>
      <c r="B69" s="103">
        <v>100</v>
      </c>
      <c r="C69" s="103">
        <v>113</v>
      </c>
      <c r="D69" s="103"/>
      <c r="E69" s="103"/>
      <c r="F69" s="103"/>
      <c r="G69" s="103">
        <v>110</v>
      </c>
      <c r="H69" s="103"/>
      <c r="I69" s="104"/>
      <c r="J69" s="105"/>
      <c r="K69" s="103"/>
      <c r="L69" s="106"/>
      <c r="M69" s="103"/>
      <c r="N69" s="103"/>
    </row>
    <row r="70" spans="1:14" ht="144">
      <c r="A70" s="94" t="s">
        <v>135</v>
      </c>
      <c r="B70" s="103">
        <v>50</v>
      </c>
      <c r="C70" s="103"/>
      <c r="D70" s="103"/>
      <c r="E70" s="103"/>
      <c r="F70" s="103"/>
      <c r="G70" s="103"/>
      <c r="H70" s="103"/>
      <c r="I70" s="104"/>
      <c r="J70" s="105"/>
      <c r="K70" s="103"/>
      <c r="L70" s="106"/>
      <c r="M70" s="103"/>
      <c r="N70" s="103"/>
    </row>
    <row r="71" spans="1:14" ht="144">
      <c r="A71" s="94" t="s">
        <v>136</v>
      </c>
      <c r="B71" s="103">
        <v>15</v>
      </c>
      <c r="C71" s="103"/>
      <c r="D71" s="103"/>
      <c r="E71" s="103"/>
      <c r="F71" s="103"/>
      <c r="G71" s="103"/>
      <c r="H71" s="103"/>
      <c r="I71" s="104"/>
      <c r="J71" s="105"/>
      <c r="K71" s="103"/>
      <c r="L71" s="106"/>
      <c r="M71" s="103"/>
      <c r="N71" s="103"/>
    </row>
    <row r="72" spans="1:14" ht="144">
      <c r="A72" s="94" t="s">
        <v>137</v>
      </c>
      <c r="B72" s="103">
        <v>15</v>
      </c>
      <c r="C72" s="103"/>
      <c r="D72" s="103"/>
      <c r="E72" s="103"/>
      <c r="F72" s="103"/>
      <c r="G72" s="103"/>
      <c r="H72" s="103"/>
      <c r="I72" s="104"/>
      <c r="J72" s="105"/>
      <c r="K72" s="103"/>
      <c r="L72" s="106"/>
      <c r="M72" s="103"/>
      <c r="N72" s="103"/>
    </row>
    <row r="73" spans="1:14" ht="144">
      <c r="A73" s="94" t="s">
        <v>138</v>
      </c>
      <c r="B73" s="103">
        <v>20</v>
      </c>
      <c r="C73" s="103"/>
      <c r="D73" s="103"/>
      <c r="E73" s="103"/>
      <c r="F73" s="103"/>
      <c r="G73" s="103"/>
      <c r="H73" s="103"/>
      <c r="I73" s="104"/>
      <c r="J73" s="105"/>
      <c r="K73" s="103"/>
      <c r="L73" s="106"/>
      <c r="M73" s="103"/>
      <c r="N73" s="103"/>
    </row>
    <row r="74" spans="1:14" ht="144">
      <c r="A74" s="94" t="s">
        <v>139</v>
      </c>
      <c r="B74" s="103">
        <v>15</v>
      </c>
      <c r="C74" s="103"/>
      <c r="D74" s="103"/>
      <c r="E74" s="103"/>
      <c r="F74" s="103"/>
      <c r="G74" s="103"/>
      <c r="H74" s="103"/>
      <c r="I74" s="104"/>
      <c r="J74" s="105"/>
      <c r="K74" s="103"/>
      <c r="L74" s="106"/>
      <c r="M74" s="103"/>
      <c r="N74" s="103"/>
    </row>
    <row r="75" spans="1:14" ht="144">
      <c r="A75" s="94" t="s">
        <v>140</v>
      </c>
      <c r="B75" s="103">
        <v>20</v>
      </c>
      <c r="C75" s="103"/>
      <c r="D75" s="103"/>
      <c r="E75" s="103"/>
      <c r="F75" s="103"/>
      <c r="G75" s="103"/>
      <c r="H75" s="103"/>
      <c r="I75" s="104"/>
      <c r="J75" s="105"/>
      <c r="K75" s="103"/>
      <c r="L75" s="106"/>
      <c r="M75" s="103"/>
      <c r="N75" s="103"/>
    </row>
    <row r="76" spans="1:14" ht="24">
      <c r="A76" s="94"/>
      <c r="B76" s="103"/>
      <c r="C76" s="103"/>
      <c r="D76" s="103"/>
      <c r="E76" s="103"/>
      <c r="F76" s="103"/>
      <c r="G76" s="103"/>
      <c r="H76" s="103"/>
      <c r="I76" s="104"/>
      <c r="J76" s="105"/>
      <c r="K76" s="103"/>
      <c r="L76" s="106"/>
      <c r="M76" s="103"/>
      <c r="N76" s="103"/>
    </row>
    <row r="77" spans="1:14" s="88" customFormat="1" ht="24">
      <c r="A77" s="99" t="s">
        <v>14</v>
      </c>
      <c r="B77" s="83"/>
      <c r="C77" s="83"/>
      <c r="D77" s="83"/>
      <c r="E77" s="83"/>
      <c r="F77" s="83"/>
      <c r="G77" s="83"/>
      <c r="H77" s="83"/>
      <c r="I77" s="95"/>
      <c r="J77" s="96"/>
      <c r="K77" s="83"/>
      <c r="L77" s="83"/>
      <c r="M77" s="83"/>
      <c r="N77" s="83"/>
    </row>
    <row r="78" spans="1:14" ht="192">
      <c r="A78" s="107" t="s">
        <v>15</v>
      </c>
      <c r="B78" s="108"/>
      <c r="C78" s="108"/>
      <c r="D78" s="108"/>
      <c r="E78" s="108"/>
      <c r="F78" s="108"/>
      <c r="G78" s="108"/>
      <c r="H78" s="108"/>
      <c r="I78" s="109"/>
      <c r="J78" s="110"/>
      <c r="K78" s="108"/>
      <c r="L78" s="108"/>
      <c r="M78" s="108"/>
      <c r="N78" s="108"/>
    </row>
    <row r="79" spans="1:14" s="88" customFormat="1" ht="24">
      <c r="A79" s="99" t="s">
        <v>16</v>
      </c>
      <c r="B79" s="83"/>
      <c r="C79" s="83"/>
      <c r="D79" s="83"/>
      <c r="E79" s="83"/>
      <c r="F79" s="83"/>
      <c r="G79" s="83"/>
      <c r="H79" s="83"/>
      <c r="I79" s="95"/>
      <c r="J79" s="96"/>
      <c r="K79" s="83"/>
      <c r="L79" s="83"/>
      <c r="M79" s="83"/>
      <c r="N79" s="83"/>
    </row>
    <row r="80" spans="1:14" s="88" customFormat="1" ht="24">
      <c r="A80" s="99" t="s">
        <v>17</v>
      </c>
      <c r="B80" s="83"/>
      <c r="C80" s="83"/>
      <c r="D80" s="83"/>
      <c r="E80" s="83"/>
      <c r="F80" s="83"/>
      <c r="G80" s="83"/>
      <c r="H80" s="83"/>
      <c r="I80" s="95"/>
      <c r="J80" s="96"/>
      <c r="K80" s="83"/>
      <c r="L80" s="83"/>
      <c r="M80" s="83"/>
      <c r="N80" s="83"/>
    </row>
    <row r="81" spans="1:14" s="88" customFormat="1" ht="24">
      <c r="A81" s="99" t="s">
        <v>18</v>
      </c>
      <c r="B81" s="83"/>
      <c r="C81" s="83"/>
      <c r="D81" s="83"/>
      <c r="E81" s="83"/>
      <c r="F81" s="83"/>
      <c r="G81" s="83"/>
      <c r="H81" s="83"/>
      <c r="I81" s="95"/>
      <c r="J81" s="96"/>
      <c r="K81" s="83"/>
      <c r="L81" s="83"/>
      <c r="M81" s="83"/>
      <c r="N81" s="83"/>
    </row>
    <row r="82" spans="1:14" s="88" customFormat="1" ht="24">
      <c r="A82" s="99" t="s">
        <v>19</v>
      </c>
      <c r="B82" s="83">
        <v>10</v>
      </c>
      <c r="C82" s="83"/>
      <c r="D82" s="83"/>
      <c r="E82" s="83"/>
      <c r="F82" s="83"/>
      <c r="G82" s="83"/>
      <c r="H82" s="83"/>
      <c r="I82" s="84">
        <f>H82*100/B82</f>
        <v>0</v>
      </c>
      <c r="J82" s="96"/>
      <c r="K82" s="83"/>
      <c r="L82" s="83"/>
      <c r="M82" s="83"/>
      <c r="N82" s="83"/>
    </row>
    <row r="83" spans="1:14" ht="312">
      <c r="A83" s="107" t="s">
        <v>20</v>
      </c>
      <c r="B83" s="108"/>
      <c r="C83" s="108"/>
      <c r="D83" s="108"/>
      <c r="E83" s="108"/>
      <c r="F83" s="108"/>
      <c r="G83" s="108"/>
      <c r="H83" s="108"/>
      <c r="I83" s="109"/>
      <c r="J83" s="110"/>
      <c r="K83" s="108"/>
      <c r="L83" s="108"/>
      <c r="M83" s="108"/>
      <c r="N83" s="108"/>
    </row>
    <row r="84" spans="1:14" s="88" customFormat="1" ht="216">
      <c r="A84" s="81" t="s">
        <v>141</v>
      </c>
      <c r="B84" s="83"/>
      <c r="C84" s="83"/>
      <c r="D84" s="83"/>
      <c r="E84" s="83"/>
      <c r="F84" s="83"/>
      <c r="G84" s="83"/>
      <c r="H84" s="83"/>
      <c r="I84" s="95"/>
      <c r="J84" s="96"/>
      <c r="K84" s="83"/>
      <c r="L84" s="83"/>
      <c r="M84" s="83"/>
      <c r="N84" s="83"/>
    </row>
    <row r="85" spans="1:14" s="88" customFormat="1" ht="24">
      <c r="A85" s="99" t="s">
        <v>21</v>
      </c>
      <c r="B85" s="83"/>
      <c r="C85" s="83"/>
      <c r="D85" s="83"/>
      <c r="E85" s="83"/>
      <c r="F85" s="83"/>
      <c r="G85" s="83"/>
      <c r="H85" s="83"/>
      <c r="I85" s="95"/>
      <c r="J85" s="96"/>
      <c r="K85" s="83"/>
      <c r="L85" s="83"/>
      <c r="M85" s="83"/>
      <c r="N85" s="83"/>
    </row>
    <row r="86" spans="1:14" s="88" customFormat="1" ht="24">
      <c r="A86" s="99" t="s">
        <v>34</v>
      </c>
      <c r="B86" s="83">
        <v>10</v>
      </c>
      <c r="C86" s="83"/>
      <c r="D86" s="83"/>
      <c r="E86" s="83"/>
      <c r="F86" s="83"/>
      <c r="G86" s="83"/>
      <c r="H86" s="83"/>
      <c r="I86" s="84">
        <f>H86*100/B86</f>
        <v>0</v>
      </c>
      <c r="J86" s="96"/>
      <c r="K86" s="83"/>
      <c r="L86" s="83"/>
      <c r="M86" s="83"/>
      <c r="N86" s="83"/>
    </row>
    <row r="87" spans="1:14" s="88" customFormat="1" ht="96">
      <c r="A87" s="101" t="s">
        <v>142</v>
      </c>
      <c r="B87" s="83"/>
      <c r="C87" s="83"/>
      <c r="D87" s="83"/>
      <c r="E87" s="83"/>
      <c r="F87" s="83"/>
      <c r="G87" s="83"/>
      <c r="H87" s="83"/>
      <c r="I87" s="95"/>
      <c r="J87" s="96"/>
      <c r="K87" s="83"/>
      <c r="L87" s="83"/>
      <c r="M87" s="83"/>
      <c r="N87" s="83"/>
    </row>
    <row r="88" spans="1:14" s="88" customFormat="1" ht="24">
      <c r="A88" s="99"/>
      <c r="B88" s="83"/>
      <c r="C88" s="83"/>
      <c r="D88" s="83"/>
      <c r="E88" s="83"/>
      <c r="F88" s="83"/>
      <c r="G88" s="83"/>
      <c r="H88" s="83"/>
      <c r="I88" s="95"/>
      <c r="J88" s="96"/>
      <c r="K88" s="83"/>
      <c r="L88" s="83"/>
      <c r="M88" s="83"/>
      <c r="N88" s="83"/>
    </row>
    <row r="89" spans="1:14" s="88" customFormat="1" ht="24">
      <c r="A89" s="99" t="s">
        <v>35</v>
      </c>
      <c r="B89" s="83"/>
      <c r="C89" s="83"/>
      <c r="D89" s="83"/>
      <c r="E89" s="83"/>
      <c r="F89" s="83"/>
      <c r="G89" s="83"/>
      <c r="H89" s="83"/>
      <c r="I89" s="95"/>
      <c r="J89" s="96"/>
      <c r="K89" s="83"/>
      <c r="L89" s="83"/>
      <c r="M89" s="83"/>
      <c r="N89" s="83"/>
    </row>
    <row r="90" spans="1:14" s="88" customFormat="1" ht="120">
      <c r="A90" s="81" t="s">
        <v>36</v>
      </c>
      <c r="B90" s="83"/>
      <c r="C90" s="83"/>
      <c r="D90" s="83"/>
      <c r="E90" s="83"/>
      <c r="F90" s="83"/>
      <c r="G90" s="83"/>
      <c r="H90" s="83"/>
      <c r="I90" s="95"/>
      <c r="J90" s="96"/>
      <c r="K90" s="83"/>
      <c r="L90" s="83"/>
      <c r="M90" s="83"/>
      <c r="N90" s="83"/>
    </row>
    <row r="91" spans="1:14" ht="24">
      <c r="A91" s="111" t="s">
        <v>22</v>
      </c>
      <c r="B91" s="108"/>
      <c r="C91" s="108"/>
      <c r="D91" s="108"/>
      <c r="E91" s="108"/>
      <c r="F91" s="108"/>
      <c r="G91" s="108"/>
      <c r="H91" s="108"/>
      <c r="I91" s="109"/>
      <c r="J91" s="110"/>
      <c r="K91" s="108"/>
      <c r="L91" s="108"/>
      <c r="M91" s="108"/>
      <c r="N91" s="108"/>
    </row>
    <row r="92" spans="1:14" s="88" customFormat="1" ht="24">
      <c r="A92" s="112" t="s">
        <v>23</v>
      </c>
      <c r="B92" s="86">
        <v>3000</v>
      </c>
      <c r="C92" s="86">
        <v>1026</v>
      </c>
      <c r="D92" s="83">
        <v>10</v>
      </c>
      <c r="E92" s="83">
        <v>120</v>
      </c>
      <c r="F92" s="83">
        <v>113</v>
      </c>
      <c r="G92" s="83">
        <v>3</v>
      </c>
      <c r="H92" s="113">
        <f>C92+D92+E92+F92+G92</f>
        <v>1272</v>
      </c>
      <c r="I92" s="84">
        <f>H92*100/B92</f>
        <v>42.4</v>
      </c>
      <c r="J92" s="85">
        <v>89300</v>
      </c>
      <c r="K92" s="86"/>
      <c r="L92" s="86">
        <v>7580</v>
      </c>
      <c r="M92" s="86">
        <f>K92+L92</f>
        <v>7580</v>
      </c>
      <c r="N92" s="87">
        <f>M92*100/J92</f>
        <v>8.488241881298991</v>
      </c>
    </row>
    <row r="93" spans="1:14" s="88" customFormat="1" ht="24">
      <c r="A93" s="112" t="s">
        <v>24</v>
      </c>
      <c r="B93" s="83">
        <v>300</v>
      </c>
      <c r="C93" s="83">
        <v>17</v>
      </c>
      <c r="D93" s="83">
        <v>1</v>
      </c>
      <c r="E93" s="83">
        <v>1</v>
      </c>
      <c r="F93" s="83"/>
      <c r="G93" s="83"/>
      <c r="H93" s="113">
        <f>C93+D93+E93+F93+G93</f>
        <v>19</v>
      </c>
      <c r="I93" s="84">
        <f>H93*100/B93</f>
        <v>6.333333333333333</v>
      </c>
      <c r="J93" s="96"/>
      <c r="K93" s="83"/>
      <c r="L93" s="83"/>
      <c r="M93" s="83"/>
      <c r="N93" s="83"/>
    </row>
    <row r="94" spans="1:14" s="88" customFormat="1" ht="24">
      <c r="A94" s="114" t="s">
        <v>143</v>
      </c>
      <c r="B94" s="90">
        <v>5000</v>
      </c>
      <c r="C94" s="93">
        <f>SUM(C95:C104)</f>
        <v>717</v>
      </c>
      <c r="D94" s="93">
        <f>SUM(D95:D104)</f>
        <v>46</v>
      </c>
      <c r="E94" s="93">
        <f>SUM(E95:E104)</f>
        <v>20</v>
      </c>
      <c r="F94" s="93">
        <f>SUM(F95:F104)</f>
        <v>14</v>
      </c>
      <c r="G94" s="93">
        <f>SUM(G95:G104)</f>
        <v>0</v>
      </c>
      <c r="H94" s="90">
        <f>C94+D94+E94+F94+G94</f>
        <v>797</v>
      </c>
      <c r="I94" s="91">
        <f>H94*100/B94</f>
        <v>15.94</v>
      </c>
      <c r="J94" s="92"/>
      <c r="K94" s="93"/>
      <c r="L94" s="93"/>
      <c r="M94" s="93"/>
      <c r="N94" s="93"/>
    </row>
    <row r="95" spans="1:14" s="88" customFormat="1" ht="72">
      <c r="A95" s="115" t="s">
        <v>144</v>
      </c>
      <c r="B95" s="86">
        <v>2000</v>
      </c>
      <c r="C95" s="83">
        <v>361</v>
      </c>
      <c r="D95" s="83">
        <v>14</v>
      </c>
      <c r="E95" s="83">
        <v>5</v>
      </c>
      <c r="F95" s="83">
        <v>7</v>
      </c>
      <c r="G95" s="83"/>
      <c r="H95" s="113">
        <f aca="true" t="shared" si="1" ref="H95:H104">C95+D95+E95+F95+G95</f>
        <v>387</v>
      </c>
      <c r="I95" s="116">
        <f aca="true" t="shared" si="2" ref="I95:I104">H95*100/B95</f>
        <v>19.35</v>
      </c>
      <c r="J95" s="96"/>
      <c r="K95" s="83"/>
      <c r="L95" s="83"/>
      <c r="M95" s="83"/>
      <c r="N95" s="83"/>
    </row>
    <row r="96" spans="1:14" s="88" customFormat="1" ht="72">
      <c r="A96" s="115" t="s">
        <v>145</v>
      </c>
      <c r="B96" s="83">
        <v>200</v>
      </c>
      <c r="C96" s="86">
        <v>61</v>
      </c>
      <c r="D96" s="83">
        <v>3</v>
      </c>
      <c r="E96" s="83">
        <v>5</v>
      </c>
      <c r="F96" s="83">
        <v>3</v>
      </c>
      <c r="G96" s="83"/>
      <c r="H96" s="113">
        <f t="shared" si="1"/>
        <v>72</v>
      </c>
      <c r="I96" s="116">
        <f t="shared" si="2"/>
        <v>36</v>
      </c>
      <c r="J96" s="96"/>
      <c r="K96" s="83"/>
      <c r="L96" s="83"/>
      <c r="M96" s="83"/>
      <c r="N96" s="83"/>
    </row>
    <row r="97" spans="1:14" s="88" customFormat="1" ht="72">
      <c r="A97" s="115" t="s">
        <v>146</v>
      </c>
      <c r="B97" s="83">
        <v>300</v>
      </c>
      <c r="C97" s="83">
        <v>20</v>
      </c>
      <c r="D97" s="83">
        <v>4</v>
      </c>
      <c r="E97" s="83">
        <v>2</v>
      </c>
      <c r="F97" s="83"/>
      <c r="G97" s="83"/>
      <c r="H97" s="113">
        <f t="shared" si="1"/>
        <v>26</v>
      </c>
      <c r="I97" s="116">
        <f t="shared" si="2"/>
        <v>8.666666666666666</v>
      </c>
      <c r="J97" s="96"/>
      <c r="K97" s="83"/>
      <c r="L97" s="86"/>
      <c r="M97" s="83"/>
      <c r="N97" s="83"/>
    </row>
    <row r="98" spans="1:14" s="88" customFormat="1" ht="72">
      <c r="A98" s="115" t="s">
        <v>147</v>
      </c>
      <c r="B98" s="83">
        <v>50</v>
      </c>
      <c r="C98" s="83"/>
      <c r="D98" s="83">
        <v>3</v>
      </c>
      <c r="E98" s="83">
        <v>8</v>
      </c>
      <c r="F98" s="83">
        <v>4</v>
      </c>
      <c r="G98" s="83"/>
      <c r="H98" s="113">
        <f t="shared" si="1"/>
        <v>15</v>
      </c>
      <c r="I98" s="116">
        <f t="shared" si="2"/>
        <v>30</v>
      </c>
      <c r="J98" s="96"/>
      <c r="K98" s="83"/>
      <c r="L98" s="86"/>
      <c r="M98" s="83"/>
      <c r="N98" s="83"/>
    </row>
    <row r="99" spans="1:14" s="88" customFormat="1" ht="72">
      <c r="A99" s="115" t="s">
        <v>148</v>
      </c>
      <c r="B99" s="83">
        <v>40</v>
      </c>
      <c r="C99" s="83"/>
      <c r="D99" s="83"/>
      <c r="E99" s="83"/>
      <c r="F99" s="83"/>
      <c r="G99" s="83"/>
      <c r="H99" s="113">
        <f t="shared" si="1"/>
        <v>0</v>
      </c>
      <c r="I99" s="116">
        <f t="shared" si="2"/>
        <v>0</v>
      </c>
      <c r="J99" s="96"/>
      <c r="K99" s="83"/>
      <c r="L99" s="86"/>
      <c r="M99" s="83"/>
      <c r="N99" s="83"/>
    </row>
    <row r="100" spans="1:14" s="88" customFormat="1" ht="48">
      <c r="A100" s="115" t="s">
        <v>149</v>
      </c>
      <c r="B100" s="83">
        <v>300</v>
      </c>
      <c r="C100" s="83"/>
      <c r="D100" s="83"/>
      <c r="E100" s="83"/>
      <c r="F100" s="83"/>
      <c r="G100" s="83"/>
      <c r="H100" s="113">
        <f t="shared" si="1"/>
        <v>0</v>
      </c>
      <c r="I100" s="116">
        <f t="shared" si="2"/>
        <v>0</v>
      </c>
      <c r="J100" s="96"/>
      <c r="K100" s="83"/>
      <c r="L100" s="86"/>
      <c r="M100" s="83"/>
      <c r="N100" s="83"/>
    </row>
    <row r="101" spans="1:14" s="88" customFormat="1" ht="48">
      <c r="A101" s="115" t="s">
        <v>74</v>
      </c>
      <c r="B101" s="83">
        <v>100</v>
      </c>
      <c r="C101" s="83"/>
      <c r="D101" s="83"/>
      <c r="E101" s="83"/>
      <c r="F101" s="83"/>
      <c r="G101" s="83"/>
      <c r="H101" s="113">
        <f t="shared" si="1"/>
        <v>0</v>
      </c>
      <c r="I101" s="116">
        <f t="shared" si="2"/>
        <v>0</v>
      </c>
      <c r="J101" s="96"/>
      <c r="K101" s="83"/>
      <c r="L101" s="86"/>
      <c r="M101" s="83"/>
      <c r="N101" s="83"/>
    </row>
    <row r="102" spans="1:14" s="88" customFormat="1" ht="96">
      <c r="A102" s="115" t="s">
        <v>150</v>
      </c>
      <c r="B102" s="83">
        <v>100</v>
      </c>
      <c r="C102" s="83"/>
      <c r="D102" s="83"/>
      <c r="E102" s="83"/>
      <c r="F102" s="83"/>
      <c r="G102" s="83"/>
      <c r="H102" s="113">
        <f t="shared" si="1"/>
        <v>0</v>
      </c>
      <c r="I102" s="116">
        <f t="shared" si="2"/>
        <v>0</v>
      </c>
      <c r="J102" s="96"/>
      <c r="K102" s="83"/>
      <c r="L102" s="86"/>
      <c r="M102" s="83"/>
      <c r="N102" s="83"/>
    </row>
    <row r="103" spans="1:14" s="88" customFormat="1" ht="72">
      <c r="A103" s="115" t="s">
        <v>151</v>
      </c>
      <c r="B103" s="86">
        <v>2000</v>
      </c>
      <c r="C103" s="83">
        <v>231</v>
      </c>
      <c r="D103" s="83"/>
      <c r="E103" s="83"/>
      <c r="F103" s="83"/>
      <c r="G103" s="83"/>
      <c r="H103" s="113">
        <f t="shared" si="1"/>
        <v>231</v>
      </c>
      <c r="I103" s="116">
        <f t="shared" si="2"/>
        <v>11.55</v>
      </c>
      <c r="J103" s="96"/>
      <c r="K103" s="83"/>
      <c r="L103" s="86"/>
      <c r="M103" s="83"/>
      <c r="N103" s="83"/>
    </row>
    <row r="104" spans="1:14" s="88" customFormat="1" ht="24">
      <c r="A104" s="83" t="s">
        <v>152</v>
      </c>
      <c r="B104" s="83">
        <v>420</v>
      </c>
      <c r="C104" s="83">
        <v>44</v>
      </c>
      <c r="D104" s="83">
        <v>22</v>
      </c>
      <c r="E104" s="83"/>
      <c r="F104" s="83"/>
      <c r="G104" s="83"/>
      <c r="H104" s="113">
        <f t="shared" si="1"/>
        <v>66</v>
      </c>
      <c r="I104" s="116">
        <f t="shared" si="2"/>
        <v>15.714285714285714</v>
      </c>
      <c r="J104" s="96"/>
      <c r="K104" s="83"/>
      <c r="L104" s="86"/>
      <c r="M104" s="83"/>
      <c r="N104" s="83"/>
    </row>
    <row r="105" spans="1:14" s="88" customFormat="1" ht="24">
      <c r="A105" s="114" t="s">
        <v>25</v>
      </c>
      <c r="B105" s="90">
        <v>1950</v>
      </c>
      <c r="C105" s="90">
        <f>SUM(C106:C140)</f>
        <v>696</v>
      </c>
      <c r="D105" s="90">
        <f>SUM(D106:D140)</f>
        <v>161</v>
      </c>
      <c r="E105" s="90">
        <f>SUM(E106:E140)</f>
        <v>163</v>
      </c>
      <c r="F105" s="90">
        <f>SUM(F106:F140)</f>
        <v>119</v>
      </c>
      <c r="G105" s="90">
        <f>SUM(G106:G140)</f>
        <v>22</v>
      </c>
      <c r="H105" s="90">
        <f>C105+D105+E105+F105+G105</f>
        <v>1161</v>
      </c>
      <c r="I105" s="91">
        <f>H105*100/B105</f>
        <v>59.53846153846154</v>
      </c>
      <c r="J105" s="92"/>
      <c r="K105" s="93"/>
      <c r="L105" s="93"/>
      <c r="M105" s="93"/>
      <c r="N105" s="93"/>
    </row>
    <row r="106" spans="1:14" ht="120">
      <c r="A106" s="115" t="s">
        <v>153</v>
      </c>
      <c r="B106" s="103">
        <v>60</v>
      </c>
      <c r="C106" s="103">
        <v>44</v>
      </c>
      <c r="D106" s="103">
        <v>2</v>
      </c>
      <c r="E106" s="103">
        <v>12</v>
      </c>
      <c r="F106" s="103">
        <v>10</v>
      </c>
      <c r="G106" s="103"/>
      <c r="H106" s="113">
        <f aca="true" t="shared" si="3" ref="H106:H140">C106+D106+E106+F106+G106</f>
        <v>68</v>
      </c>
      <c r="I106" s="116">
        <f aca="true" t="shared" si="4" ref="I106:I140">H106*100/B106</f>
        <v>113.33333333333333</v>
      </c>
      <c r="J106" s="117"/>
      <c r="K106" s="103"/>
      <c r="L106" s="103"/>
      <c r="M106" s="103"/>
      <c r="N106" s="103"/>
    </row>
    <row r="107" spans="1:14" ht="168">
      <c r="A107" s="115" t="s">
        <v>154</v>
      </c>
      <c r="B107" s="103">
        <v>60</v>
      </c>
      <c r="C107" s="103">
        <v>66</v>
      </c>
      <c r="D107" s="103">
        <v>8</v>
      </c>
      <c r="E107" s="103">
        <v>10</v>
      </c>
      <c r="F107" s="103">
        <v>6</v>
      </c>
      <c r="G107" s="103">
        <v>5</v>
      </c>
      <c r="H107" s="113">
        <f t="shared" si="3"/>
        <v>95</v>
      </c>
      <c r="I107" s="116">
        <f t="shared" si="4"/>
        <v>158.33333333333334</v>
      </c>
      <c r="J107" s="117"/>
      <c r="K107" s="103"/>
      <c r="L107" s="103"/>
      <c r="M107" s="103"/>
      <c r="N107" s="103"/>
    </row>
    <row r="108" spans="1:14" ht="120">
      <c r="A108" s="115" t="s">
        <v>155</v>
      </c>
      <c r="B108" s="103">
        <v>60</v>
      </c>
      <c r="C108" s="103">
        <v>16</v>
      </c>
      <c r="D108" s="103">
        <v>6</v>
      </c>
      <c r="E108" s="103"/>
      <c r="F108" s="103"/>
      <c r="G108" s="103"/>
      <c r="H108" s="113">
        <f t="shared" si="3"/>
        <v>22</v>
      </c>
      <c r="I108" s="116">
        <f t="shared" si="4"/>
        <v>36.666666666666664</v>
      </c>
      <c r="J108" s="117"/>
      <c r="K108" s="103"/>
      <c r="L108" s="103"/>
      <c r="M108" s="103"/>
      <c r="N108" s="103"/>
    </row>
    <row r="109" spans="1:14" ht="120">
      <c r="A109" s="115" t="s">
        <v>156</v>
      </c>
      <c r="B109" s="103">
        <v>60</v>
      </c>
      <c r="C109" s="103"/>
      <c r="D109" s="103"/>
      <c r="E109" s="103"/>
      <c r="F109" s="103"/>
      <c r="G109" s="103"/>
      <c r="H109" s="113">
        <f t="shared" si="3"/>
        <v>0</v>
      </c>
      <c r="I109" s="116">
        <f t="shared" si="4"/>
        <v>0</v>
      </c>
      <c r="J109" s="117"/>
      <c r="K109" s="103"/>
      <c r="L109" s="103"/>
      <c r="M109" s="103"/>
      <c r="N109" s="103"/>
    </row>
    <row r="110" spans="1:14" ht="144">
      <c r="A110" s="115" t="s">
        <v>157</v>
      </c>
      <c r="B110" s="103">
        <v>60</v>
      </c>
      <c r="C110" s="103">
        <v>30</v>
      </c>
      <c r="D110" s="103"/>
      <c r="E110" s="103">
        <v>6</v>
      </c>
      <c r="F110" s="103">
        <v>10</v>
      </c>
      <c r="G110" s="103"/>
      <c r="H110" s="113">
        <f t="shared" si="3"/>
        <v>46</v>
      </c>
      <c r="I110" s="116">
        <f t="shared" si="4"/>
        <v>76.66666666666667</v>
      </c>
      <c r="J110" s="117"/>
      <c r="K110" s="103"/>
      <c r="L110" s="103"/>
      <c r="M110" s="103"/>
      <c r="N110" s="103"/>
    </row>
    <row r="111" spans="1:14" ht="144">
      <c r="A111" s="115" t="s">
        <v>158</v>
      </c>
      <c r="B111" s="103">
        <v>60</v>
      </c>
      <c r="C111" s="103">
        <v>44</v>
      </c>
      <c r="D111" s="103">
        <v>3</v>
      </c>
      <c r="E111" s="103">
        <v>8</v>
      </c>
      <c r="F111" s="103">
        <v>6</v>
      </c>
      <c r="G111" s="103">
        <v>3</v>
      </c>
      <c r="H111" s="113">
        <f t="shared" si="3"/>
        <v>64</v>
      </c>
      <c r="I111" s="116">
        <f t="shared" si="4"/>
        <v>106.66666666666667</v>
      </c>
      <c r="J111" s="117"/>
      <c r="K111" s="103"/>
      <c r="L111" s="103"/>
      <c r="M111" s="103"/>
      <c r="N111" s="103"/>
    </row>
    <row r="112" spans="1:14" ht="120">
      <c r="A112" s="115" t="s">
        <v>159</v>
      </c>
      <c r="B112" s="103">
        <v>30</v>
      </c>
      <c r="C112" s="103"/>
      <c r="D112" s="103"/>
      <c r="E112" s="103"/>
      <c r="F112" s="103"/>
      <c r="G112" s="103"/>
      <c r="H112" s="113">
        <f t="shared" si="3"/>
        <v>0</v>
      </c>
      <c r="I112" s="116">
        <f t="shared" si="4"/>
        <v>0</v>
      </c>
      <c r="J112" s="117"/>
      <c r="K112" s="103"/>
      <c r="L112" s="103"/>
      <c r="M112" s="103"/>
      <c r="N112" s="103"/>
    </row>
    <row r="113" spans="1:14" ht="120">
      <c r="A113" s="115" t="s">
        <v>160</v>
      </c>
      <c r="B113" s="103">
        <v>60</v>
      </c>
      <c r="C113" s="103"/>
      <c r="D113" s="103"/>
      <c r="E113" s="103"/>
      <c r="F113" s="103"/>
      <c r="G113" s="103"/>
      <c r="H113" s="113">
        <f t="shared" si="3"/>
        <v>0</v>
      </c>
      <c r="I113" s="116">
        <f t="shared" si="4"/>
        <v>0</v>
      </c>
      <c r="J113" s="117"/>
      <c r="K113" s="103"/>
      <c r="L113" s="103"/>
      <c r="M113" s="103"/>
      <c r="N113" s="103"/>
    </row>
    <row r="114" spans="1:14" ht="168">
      <c r="A114" s="115" t="s">
        <v>161</v>
      </c>
      <c r="B114" s="103">
        <v>60</v>
      </c>
      <c r="C114" s="103"/>
      <c r="D114" s="103"/>
      <c r="E114" s="103"/>
      <c r="F114" s="103"/>
      <c r="G114" s="103"/>
      <c r="H114" s="113">
        <f t="shared" si="3"/>
        <v>0</v>
      </c>
      <c r="I114" s="116">
        <f t="shared" si="4"/>
        <v>0</v>
      </c>
      <c r="J114" s="117"/>
      <c r="K114" s="103"/>
      <c r="L114" s="103"/>
      <c r="M114" s="103"/>
      <c r="N114" s="103"/>
    </row>
    <row r="115" spans="1:14" ht="120">
      <c r="A115" s="115" t="s">
        <v>162</v>
      </c>
      <c r="B115" s="103">
        <v>60</v>
      </c>
      <c r="C115" s="103">
        <v>30</v>
      </c>
      <c r="D115" s="103">
        <v>2</v>
      </c>
      <c r="E115" s="103">
        <v>2</v>
      </c>
      <c r="F115" s="103">
        <v>1</v>
      </c>
      <c r="G115" s="103">
        <v>1</v>
      </c>
      <c r="H115" s="113">
        <f t="shared" si="3"/>
        <v>36</v>
      </c>
      <c r="I115" s="116">
        <f t="shared" si="4"/>
        <v>60</v>
      </c>
      <c r="J115" s="117"/>
      <c r="K115" s="103"/>
      <c r="L115" s="103"/>
      <c r="M115" s="103"/>
      <c r="N115" s="103"/>
    </row>
    <row r="116" spans="1:14" ht="120">
      <c r="A116" s="115" t="s">
        <v>163</v>
      </c>
      <c r="B116" s="103">
        <v>60</v>
      </c>
      <c r="C116" s="103">
        <v>75</v>
      </c>
      <c r="D116" s="103"/>
      <c r="E116" s="103">
        <v>5</v>
      </c>
      <c r="F116" s="103">
        <v>3</v>
      </c>
      <c r="G116" s="103">
        <v>5</v>
      </c>
      <c r="H116" s="113">
        <f t="shared" si="3"/>
        <v>88</v>
      </c>
      <c r="I116" s="116">
        <f t="shared" si="4"/>
        <v>146.66666666666666</v>
      </c>
      <c r="J116" s="117"/>
      <c r="K116" s="103"/>
      <c r="L116" s="103"/>
      <c r="M116" s="103"/>
      <c r="N116" s="103"/>
    </row>
    <row r="117" spans="1:14" ht="144">
      <c r="A117" s="115" t="s">
        <v>164</v>
      </c>
      <c r="B117" s="103">
        <v>60</v>
      </c>
      <c r="C117" s="103">
        <v>35</v>
      </c>
      <c r="D117" s="103">
        <v>3</v>
      </c>
      <c r="E117" s="103">
        <v>4</v>
      </c>
      <c r="F117" s="103">
        <v>2</v>
      </c>
      <c r="G117" s="103"/>
      <c r="H117" s="113">
        <f t="shared" si="3"/>
        <v>44</v>
      </c>
      <c r="I117" s="116">
        <f t="shared" si="4"/>
        <v>73.33333333333333</v>
      </c>
      <c r="J117" s="117"/>
      <c r="K117" s="103"/>
      <c r="L117" s="103"/>
      <c r="M117" s="103"/>
      <c r="N117" s="103"/>
    </row>
    <row r="118" spans="1:14" ht="144">
      <c r="A118" s="115" t="s">
        <v>165</v>
      </c>
      <c r="B118" s="103">
        <v>60</v>
      </c>
      <c r="C118" s="103"/>
      <c r="D118" s="83"/>
      <c r="E118" s="83"/>
      <c r="F118" s="83"/>
      <c r="G118" s="83"/>
      <c r="H118" s="113">
        <f t="shared" si="3"/>
        <v>0</v>
      </c>
      <c r="I118" s="116">
        <f t="shared" si="4"/>
        <v>0</v>
      </c>
      <c r="J118" s="117"/>
      <c r="K118" s="103"/>
      <c r="L118" s="103"/>
      <c r="M118" s="103"/>
      <c r="N118" s="103"/>
    </row>
    <row r="119" spans="1:14" ht="120">
      <c r="A119" s="115" t="s">
        <v>166</v>
      </c>
      <c r="B119" s="103">
        <v>30</v>
      </c>
      <c r="C119" s="103"/>
      <c r="D119" s="103"/>
      <c r="E119" s="103"/>
      <c r="F119" s="103"/>
      <c r="G119" s="103"/>
      <c r="H119" s="113">
        <f t="shared" si="3"/>
        <v>0</v>
      </c>
      <c r="I119" s="116">
        <f t="shared" si="4"/>
        <v>0</v>
      </c>
      <c r="J119" s="117"/>
      <c r="K119" s="103"/>
      <c r="L119" s="103"/>
      <c r="M119" s="103"/>
      <c r="N119" s="103"/>
    </row>
    <row r="120" spans="1:14" ht="120">
      <c r="A120" s="115" t="s">
        <v>167</v>
      </c>
      <c r="B120" s="103">
        <v>60</v>
      </c>
      <c r="C120" s="103">
        <v>47</v>
      </c>
      <c r="D120" s="103">
        <v>9</v>
      </c>
      <c r="E120" s="103">
        <v>30</v>
      </c>
      <c r="F120" s="103">
        <v>12</v>
      </c>
      <c r="G120" s="103"/>
      <c r="H120" s="113">
        <f t="shared" si="3"/>
        <v>98</v>
      </c>
      <c r="I120" s="116">
        <f t="shared" si="4"/>
        <v>163.33333333333334</v>
      </c>
      <c r="J120" s="117"/>
      <c r="K120" s="103"/>
      <c r="L120" s="103"/>
      <c r="M120" s="103"/>
      <c r="N120" s="103"/>
    </row>
    <row r="121" spans="1:14" ht="168">
      <c r="A121" s="115" t="s">
        <v>168</v>
      </c>
      <c r="B121" s="103">
        <v>60</v>
      </c>
      <c r="C121" s="103">
        <v>27</v>
      </c>
      <c r="D121" s="103">
        <v>2</v>
      </c>
      <c r="E121" s="103">
        <v>25</v>
      </c>
      <c r="F121" s="103">
        <v>14</v>
      </c>
      <c r="G121" s="103"/>
      <c r="H121" s="113">
        <f t="shared" si="3"/>
        <v>68</v>
      </c>
      <c r="I121" s="116">
        <f t="shared" si="4"/>
        <v>113.33333333333333</v>
      </c>
      <c r="J121" s="117"/>
      <c r="K121" s="103"/>
      <c r="L121" s="103"/>
      <c r="M121" s="103"/>
      <c r="N121" s="103"/>
    </row>
    <row r="122" spans="1:14" ht="120">
      <c r="A122" s="115" t="s">
        <v>169</v>
      </c>
      <c r="B122" s="103">
        <v>60</v>
      </c>
      <c r="C122" s="103">
        <v>15</v>
      </c>
      <c r="D122" s="103">
        <v>10</v>
      </c>
      <c r="E122" s="103">
        <v>2</v>
      </c>
      <c r="F122" s="103">
        <v>5</v>
      </c>
      <c r="G122" s="103"/>
      <c r="H122" s="113">
        <f t="shared" si="3"/>
        <v>32</v>
      </c>
      <c r="I122" s="116">
        <f t="shared" si="4"/>
        <v>53.333333333333336</v>
      </c>
      <c r="J122" s="117"/>
      <c r="K122" s="103"/>
      <c r="L122" s="103"/>
      <c r="M122" s="103"/>
      <c r="N122" s="103"/>
    </row>
    <row r="123" spans="1:14" ht="120">
      <c r="A123" s="115" t="s">
        <v>170</v>
      </c>
      <c r="B123" s="103">
        <v>60</v>
      </c>
      <c r="C123" s="103">
        <v>26</v>
      </c>
      <c r="D123" s="103">
        <v>4</v>
      </c>
      <c r="E123" s="103">
        <v>12</v>
      </c>
      <c r="F123" s="103">
        <v>12</v>
      </c>
      <c r="G123" s="103"/>
      <c r="H123" s="113">
        <f t="shared" si="3"/>
        <v>54</v>
      </c>
      <c r="I123" s="116">
        <f t="shared" si="4"/>
        <v>90</v>
      </c>
      <c r="J123" s="117"/>
      <c r="K123" s="103"/>
      <c r="L123" s="103"/>
      <c r="M123" s="103"/>
      <c r="N123" s="103"/>
    </row>
    <row r="124" spans="1:14" ht="144">
      <c r="A124" s="115" t="s">
        <v>171</v>
      </c>
      <c r="B124" s="103">
        <v>60</v>
      </c>
      <c r="C124" s="103">
        <v>41</v>
      </c>
      <c r="D124" s="103">
        <v>6</v>
      </c>
      <c r="E124" s="103">
        <v>4</v>
      </c>
      <c r="F124" s="103">
        <v>1</v>
      </c>
      <c r="G124" s="103"/>
      <c r="H124" s="113">
        <f t="shared" si="3"/>
        <v>52</v>
      </c>
      <c r="I124" s="116">
        <f t="shared" si="4"/>
        <v>86.66666666666667</v>
      </c>
      <c r="J124" s="117"/>
      <c r="K124" s="103"/>
      <c r="L124" s="103"/>
      <c r="M124" s="103"/>
      <c r="N124" s="103"/>
    </row>
    <row r="125" spans="1:14" ht="144">
      <c r="A125" s="115" t="s">
        <v>172</v>
      </c>
      <c r="B125" s="103">
        <v>60</v>
      </c>
      <c r="C125" s="103">
        <v>43</v>
      </c>
      <c r="D125" s="103">
        <v>6</v>
      </c>
      <c r="E125" s="103">
        <v>17</v>
      </c>
      <c r="F125" s="103">
        <v>11</v>
      </c>
      <c r="G125" s="103"/>
      <c r="H125" s="113">
        <f t="shared" si="3"/>
        <v>77</v>
      </c>
      <c r="I125" s="116">
        <f t="shared" si="4"/>
        <v>128.33333333333334</v>
      </c>
      <c r="J125" s="117"/>
      <c r="K125" s="103"/>
      <c r="L125" s="103"/>
      <c r="M125" s="103"/>
      <c r="N125" s="103"/>
    </row>
    <row r="126" spans="1:14" ht="120">
      <c r="A126" s="115" t="s">
        <v>173</v>
      </c>
      <c r="B126" s="103">
        <v>30</v>
      </c>
      <c r="C126" s="103"/>
      <c r="D126" s="103">
        <v>86</v>
      </c>
      <c r="E126" s="103">
        <v>9</v>
      </c>
      <c r="F126" s="103">
        <v>6</v>
      </c>
      <c r="G126" s="103"/>
      <c r="H126" s="113">
        <f t="shared" si="3"/>
        <v>101</v>
      </c>
      <c r="I126" s="116">
        <f t="shared" si="4"/>
        <v>336.6666666666667</v>
      </c>
      <c r="J126" s="117"/>
      <c r="K126" s="103"/>
      <c r="L126" s="103"/>
      <c r="M126" s="103"/>
      <c r="N126" s="103"/>
    </row>
    <row r="127" spans="1:14" ht="120">
      <c r="A127" s="115" t="s">
        <v>174</v>
      </c>
      <c r="B127" s="103">
        <v>60</v>
      </c>
      <c r="C127" s="103">
        <v>57</v>
      </c>
      <c r="D127" s="103">
        <v>6</v>
      </c>
      <c r="E127" s="103">
        <v>3</v>
      </c>
      <c r="F127" s="103">
        <v>4</v>
      </c>
      <c r="G127" s="103">
        <v>4</v>
      </c>
      <c r="H127" s="113">
        <f t="shared" si="3"/>
        <v>74</v>
      </c>
      <c r="I127" s="116">
        <f t="shared" si="4"/>
        <v>123.33333333333333</v>
      </c>
      <c r="J127" s="117"/>
      <c r="K127" s="103"/>
      <c r="L127" s="103"/>
      <c r="M127" s="103"/>
      <c r="N127" s="103"/>
    </row>
    <row r="128" spans="1:14" ht="168">
      <c r="A128" s="115" t="s">
        <v>175</v>
      </c>
      <c r="B128" s="103">
        <v>60</v>
      </c>
      <c r="C128" s="103">
        <v>26</v>
      </c>
      <c r="D128" s="103">
        <v>2</v>
      </c>
      <c r="E128" s="103">
        <v>2</v>
      </c>
      <c r="F128" s="103">
        <v>3</v>
      </c>
      <c r="G128" s="103">
        <v>2</v>
      </c>
      <c r="H128" s="113">
        <f t="shared" si="3"/>
        <v>35</v>
      </c>
      <c r="I128" s="116">
        <f t="shared" si="4"/>
        <v>58.333333333333336</v>
      </c>
      <c r="J128" s="117"/>
      <c r="K128" s="103"/>
      <c r="L128" s="103"/>
      <c r="M128" s="103"/>
      <c r="N128" s="103"/>
    </row>
    <row r="129" spans="1:14" ht="120">
      <c r="A129" s="115" t="s">
        <v>176</v>
      </c>
      <c r="B129" s="103">
        <v>60</v>
      </c>
      <c r="C129" s="103">
        <v>11</v>
      </c>
      <c r="D129" s="103">
        <v>2</v>
      </c>
      <c r="E129" s="103"/>
      <c r="F129" s="103"/>
      <c r="G129" s="103"/>
      <c r="H129" s="113">
        <f t="shared" si="3"/>
        <v>13</v>
      </c>
      <c r="I129" s="116">
        <f t="shared" si="4"/>
        <v>21.666666666666668</v>
      </c>
      <c r="J129" s="117"/>
      <c r="K129" s="103"/>
      <c r="L129" s="103"/>
      <c r="M129" s="103"/>
      <c r="N129" s="103"/>
    </row>
    <row r="130" spans="1:14" ht="120">
      <c r="A130" s="115" t="s">
        <v>177</v>
      </c>
      <c r="B130" s="103">
        <v>60</v>
      </c>
      <c r="C130" s="103"/>
      <c r="D130" s="103"/>
      <c r="E130" s="103"/>
      <c r="F130" s="103"/>
      <c r="G130" s="103"/>
      <c r="H130" s="113">
        <f t="shared" si="3"/>
        <v>0</v>
      </c>
      <c r="I130" s="116">
        <f t="shared" si="4"/>
        <v>0</v>
      </c>
      <c r="J130" s="117"/>
      <c r="K130" s="103"/>
      <c r="L130" s="103"/>
      <c r="M130" s="103"/>
      <c r="N130" s="103"/>
    </row>
    <row r="131" spans="1:14" ht="144">
      <c r="A131" s="115" t="s">
        <v>178</v>
      </c>
      <c r="B131" s="103">
        <v>60</v>
      </c>
      <c r="C131" s="103"/>
      <c r="D131" s="103">
        <v>4</v>
      </c>
      <c r="E131" s="103"/>
      <c r="F131" s="103"/>
      <c r="G131" s="103"/>
      <c r="H131" s="113">
        <f t="shared" si="3"/>
        <v>4</v>
      </c>
      <c r="I131" s="116">
        <f t="shared" si="4"/>
        <v>6.666666666666667</v>
      </c>
      <c r="J131" s="117"/>
      <c r="K131" s="103"/>
      <c r="L131" s="103"/>
      <c r="M131" s="103"/>
      <c r="N131" s="103"/>
    </row>
    <row r="132" spans="1:14" ht="144">
      <c r="A132" s="115" t="s">
        <v>179</v>
      </c>
      <c r="B132" s="103">
        <v>60</v>
      </c>
      <c r="C132" s="103"/>
      <c r="D132" s="103"/>
      <c r="E132" s="103"/>
      <c r="F132" s="103"/>
      <c r="G132" s="103"/>
      <c r="H132" s="113">
        <f t="shared" si="3"/>
        <v>0</v>
      </c>
      <c r="I132" s="116">
        <f t="shared" si="4"/>
        <v>0</v>
      </c>
      <c r="J132" s="117"/>
      <c r="K132" s="103"/>
      <c r="L132" s="103"/>
      <c r="M132" s="103"/>
      <c r="N132" s="103"/>
    </row>
    <row r="133" spans="1:14" ht="120">
      <c r="A133" s="115" t="s">
        <v>180</v>
      </c>
      <c r="B133" s="103">
        <v>30</v>
      </c>
      <c r="C133" s="103"/>
      <c r="D133" s="103"/>
      <c r="E133" s="103"/>
      <c r="F133" s="103"/>
      <c r="G133" s="103"/>
      <c r="H133" s="113">
        <f t="shared" si="3"/>
        <v>0</v>
      </c>
      <c r="I133" s="116">
        <f t="shared" si="4"/>
        <v>0</v>
      </c>
      <c r="J133" s="117"/>
      <c r="K133" s="103"/>
      <c r="L133" s="103"/>
      <c r="M133" s="103"/>
      <c r="N133" s="103"/>
    </row>
    <row r="134" spans="1:14" ht="120">
      <c r="A134" s="115" t="s">
        <v>181</v>
      </c>
      <c r="B134" s="103">
        <v>60</v>
      </c>
      <c r="C134" s="103">
        <v>17</v>
      </c>
      <c r="D134" s="103"/>
      <c r="E134" s="103">
        <v>5</v>
      </c>
      <c r="F134" s="103">
        <v>5</v>
      </c>
      <c r="G134" s="103"/>
      <c r="H134" s="113">
        <f t="shared" si="3"/>
        <v>27</v>
      </c>
      <c r="I134" s="116">
        <f t="shared" si="4"/>
        <v>45</v>
      </c>
      <c r="J134" s="117"/>
      <c r="K134" s="103"/>
      <c r="L134" s="103"/>
      <c r="M134" s="103"/>
      <c r="N134" s="103"/>
    </row>
    <row r="135" spans="1:14" ht="168">
      <c r="A135" s="115" t="s">
        <v>182</v>
      </c>
      <c r="B135" s="103">
        <v>60</v>
      </c>
      <c r="C135" s="103"/>
      <c r="D135" s="103"/>
      <c r="E135" s="103"/>
      <c r="F135" s="103"/>
      <c r="G135" s="103"/>
      <c r="H135" s="113">
        <f t="shared" si="3"/>
        <v>0</v>
      </c>
      <c r="I135" s="116">
        <f t="shared" si="4"/>
        <v>0</v>
      </c>
      <c r="J135" s="117"/>
      <c r="K135" s="103"/>
      <c r="L135" s="103"/>
      <c r="M135" s="103"/>
      <c r="N135" s="103"/>
    </row>
    <row r="136" spans="1:14" ht="120">
      <c r="A136" s="115" t="s">
        <v>183</v>
      </c>
      <c r="B136" s="103">
        <v>60</v>
      </c>
      <c r="C136" s="103">
        <v>27</v>
      </c>
      <c r="D136" s="103"/>
      <c r="E136" s="103">
        <v>4</v>
      </c>
      <c r="F136" s="103">
        <v>4</v>
      </c>
      <c r="G136" s="103">
        <v>1</v>
      </c>
      <c r="H136" s="113">
        <f t="shared" si="3"/>
        <v>36</v>
      </c>
      <c r="I136" s="116">
        <f t="shared" si="4"/>
        <v>60</v>
      </c>
      <c r="J136" s="117"/>
      <c r="K136" s="103"/>
      <c r="L136" s="103"/>
      <c r="M136" s="103"/>
      <c r="N136" s="103"/>
    </row>
    <row r="137" spans="1:14" ht="120">
      <c r="A137" s="115" t="s">
        <v>184</v>
      </c>
      <c r="B137" s="103">
        <v>60</v>
      </c>
      <c r="C137" s="103">
        <v>14</v>
      </c>
      <c r="D137" s="103"/>
      <c r="E137" s="103">
        <v>3</v>
      </c>
      <c r="F137" s="103">
        <v>4</v>
      </c>
      <c r="G137" s="103">
        <v>1</v>
      </c>
      <c r="H137" s="113">
        <f t="shared" si="3"/>
        <v>22</v>
      </c>
      <c r="I137" s="116">
        <f t="shared" si="4"/>
        <v>36.666666666666664</v>
      </c>
      <c r="J137" s="117"/>
      <c r="K137" s="103"/>
      <c r="L137" s="103"/>
      <c r="M137" s="103"/>
      <c r="N137" s="103"/>
    </row>
    <row r="138" spans="1:14" ht="144">
      <c r="A138" s="115" t="s">
        <v>185</v>
      </c>
      <c r="B138" s="103">
        <v>60</v>
      </c>
      <c r="C138" s="103">
        <v>5</v>
      </c>
      <c r="D138" s="103"/>
      <c r="E138" s="103"/>
      <c r="F138" s="103"/>
      <c r="G138" s="103"/>
      <c r="H138" s="113">
        <f t="shared" si="3"/>
        <v>5</v>
      </c>
      <c r="I138" s="116">
        <f t="shared" si="4"/>
        <v>8.333333333333334</v>
      </c>
      <c r="J138" s="117"/>
      <c r="K138" s="103"/>
      <c r="L138" s="103"/>
      <c r="M138" s="103"/>
      <c r="N138" s="103"/>
    </row>
    <row r="139" spans="1:14" ht="144">
      <c r="A139" s="115" t="s">
        <v>186</v>
      </c>
      <c r="B139" s="103">
        <v>60</v>
      </c>
      <c r="C139" s="103"/>
      <c r="D139" s="103"/>
      <c r="E139" s="103"/>
      <c r="F139" s="103"/>
      <c r="G139" s="103"/>
      <c r="H139" s="113">
        <f t="shared" si="3"/>
        <v>0</v>
      </c>
      <c r="I139" s="116">
        <f t="shared" si="4"/>
        <v>0</v>
      </c>
      <c r="J139" s="117"/>
      <c r="K139" s="103"/>
      <c r="L139" s="103"/>
      <c r="M139" s="103"/>
      <c r="N139" s="103"/>
    </row>
    <row r="140" spans="1:14" ht="120">
      <c r="A140" s="115" t="s">
        <v>187</v>
      </c>
      <c r="B140" s="103">
        <v>30</v>
      </c>
      <c r="C140" s="103"/>
      <c r="D140" s="103"/>
      <c r="E140" s="103"/>
      <c r="F140" s="103"/>
      <c r="G140" s="103"/>
      <c r="H140" s="113">
        <f t="shared" si="3"/>
        <v>0</v>
      </c>
      <c r="I140" s="116">
        <f t="shared" si="4"/>
        <v>0</v>
      </c>
      <c r="J140" s="117"/>
      <c r="K140" s="103"/>
      <c r="L140" s="103"/>
      <c r="M140" s="103"/>
      <c r="N140" s="103"/>
    </row>
    <row r="141" spans="1:14" ht="24">
      <c r="A141" s="118"/>
      <c r="B141" s="103"/>
      <c r="C141" s="103"/>
      <c r="D141" s="103"/>
      <c r="E141" s="103"/>
      <c r="F141" s="103"/>
      <c r="G141" s="103"/>
      <c r="H141" s="103"/>
      <c r="I141" s="104"/>
      <c r="J141" s="117"/>
      <c r="K141" s="103"/>
      <c r="L141" s="103"/>
      <c r="M141" s="103"/>
      <c r="N141" s="103"/>
    </row>
    <row r="142" spans="1:14" ht="24">
      <c r="A142" s="75" t="s">
        <v>188</v>
      </c>
      <c r="B142" s="108"/>
      <c r="C142" s="108"/>
      <c r="D142" s="108"/>
      <c r="E142" s="108"/>
      <c r="F142" s="108"/>
      <c r="G142" s="108"/>
      <c r="H142" s="108"/>
      <c r="I142" s="109"/>
      <c r="J142" s="110"/>
      <c r="K142" s="108"/>
      <c r="L142" s="108"/>
      <c r="M142" s="108"/>
      <c r="N142" s="108"/>
    </row>
    <row r="143" spans="1:14" s="88" customFormat="1" ht="24">
      <c r="A143" s="112" t="s">
        <v>189</v>
      </c>
      <c r="B143" s="83">
        <v>720</v>
      </c>
      <c r="C143" s="83">
        <v>168</v>
      </c>
      <c r="D143" s="83"/>
      <c r="E143" s="83"/>
      <c r="F143" s="83"/>
      <c r="G143" s="83"/>
      <c r="H143" s="83">
        <f>C143+D143+E143+F143+G143</f>
        <v>168</v>
      </c>
      <c r="I143" s="84">
        <f>H143*100/B143</f>
        <v>23.333333333333332</v>
      </c>
      <c r="J143" s="96"/>
      <c r="K143" s="83"/>
      <c r="L143" s="83"/>
      <c r="M143" s="83"/>
      <c r="N143" s="83"/>
    </row>
    <row r="144" spans="1:14" s="88" customFormat="1" ht="24">
      <c r="A144" s="112" t="s">
        <v>27</v>
      </c>
      <c r="B144" s="83"/>
      <c r="C144" s="83"/>
      <c r="D144" s="83"/>
      <c r="E144" s="83"/>
      <c r="F144" s="83"/>
      <c r="G144" s="83"/>
      <c r="H144" s="83"/>
      <c r="I144" s="84"/>
      <c r="J144" s="85">
        <v>87670</v>
      </c>
      <c r="K144" s="86">
        <v>87636</v>
      </c>
      <c r="L144" s="86"/>
      <c r="M144" s="86">
        <f>K144+L144</f>
        <v>87636</v>
      </c>
      <c r="N144" s="87">
        <f>M144*100/J144</f>
        <v>99.96121820463101</v>
      </c>
    </row>
    <row r="145" spans="1:14" s="88" customFormat="1" ht="24">
      <c r="A145" s="112" t="s">
        <v>190</v>
      </c>
      <c r="B145" s="83">
        <v>720</v>
      </c>
      <c r="C145" s="83"/>
      <c r="D145" s="83"/>
      <c r="E145" s="83"/>
      <c r="F145" s="83"/>
      <c r="G145" s="83"/>
      <c r="H145" s="83"/>
      <c r="I145" s="84">
        <f>H145*100/B145</f>
        <v>0</v>
      </c>
      <c r="J145" s="85">
        <v>86016</v>
      </c>
      <c r="K145" s="86"/>
      <c r="L145" s="86"/>
      <c r="M145" s="86"/>
      <c r="N145" s="87">
        <f>M145*100/J145</f>
        <v>0</v>
      </c>
    </row>
    <row r="146" spans="1:14" s="88" customFormat="1" ht="24">
      <c r="A146" s="119" t="s">
        <v>191</v>
      </c>
      <c r="B146" s="83"/>
      <c r="C146" s="83"/>
      <c r="D146" s="83"/>
      <c r="E146" s="83"/>
      <c r="F146" s="83"/>
      <c r="G146" s="83"/>
      <c r="H146" s="83"/>
      <c r="I146" s="84"/>
      <c r="J146" s="85"/>
      <c r="K146" s="86"/>
      <c r="L146" s="86"/>
      <c r="M146" s="86"/>
      <c r="N146" s="87"/>
    </row>
    <row r="147" spans="1:14" s="88" customFormat="1" ht="24">
      <c r="A147" s="119" t="s">
        <v>192</v>
      </c>
      <c r="B147" s="83"/>
      <c r="C147" s="83"/>
      <c r="D147" s="83"/>
      <c r="E147" s="83"/>
      <c r="F147" s="83"/>
      <c r="G147" s="83"/>
      <c r="H147" s="83"/>
      <c r="I147" s="84"/>
      <c r="J147" s="85"/>
      <c r="K147" s="86"/>
      <c r="L147" s="86"/>
      <c r="M147" s="86"/>
      <c r="N147" s="87"/>
    </row>
    <row r="148" spans="1:14" s="88" customFormat="1" ht="24">
      <c r="A148" s="119" t="s">
        <v>193</v>
      </c>
      <c r="B148" s="83"/>
      <c r="C148" s="83"/>
      <c r="D148" s="83"/>
      <c r="E148" s="83"/>
      <c r="F148" s="83"/>
      <c r="G148" s="83"/>
      <c r="H148" s="83"/>
      <c r="I148" s="84"/>
      <c r="J148" s="85"/>
      <c r="K148" s="86"/>
      <c r="L148" s="86"/>
      <c r="M148" s="86"/>
      <c r="N148" s="87"/>
    </row>
    <row r="149" spans="1:14" s="88" customFormat="1" ht="24">
      <c r="A149" s="119" t="s">
        <v>194</v>
      </c>
      <c r="B149" s="83"/>
      <c r="C149" s="83"/>
      <c r="D149" s="83"/>
      <c r="E149" s="83"/>
      <c r="F149" s="83"/>
      <c r="G149" s="83"/>
      <c r="H149" s="83"/>
      <c r="I149" s="84"/>
      <c r="J149" s="85"/>
      <c r="K149" s="86"/>
      <c r="L149" s="86"/>
      <c r="M149" s="86"/>
      <c r="N149" s="87"/>
    </row>
    <row r="150" spans="1:14" s="88" customFormat="1" ht="24">
      <c r="A150" s="119" t="s">
        <v>195</v>
      </c>
      <c r="B150" s="83"/>
      <c r="C150" s="83"/>
      <c r="D150" s="83"/>
      <c r="E150" s="83"/>
      <c r="F150" s="83"/>
      <c r="G150" s="83"/>
      <c r="H150" s="83"/>
      <c r="I150" s="84"/>
      <c r="J150" s="85"/>
      <c r="K150" s="86"/>
      <c r="L150" s="86"/>
      <c r="M150" s="86"/>
      <c r="N150" s="87"/>
    </row>
    <row r="151" spans="1:14" s="88" customFormat="1" ht="24">
      <c r="A151" s="119" t="s">
        <v>196</v>
      </c>
      <c r="B151" s="83"/>
      <c r="C151" s="83"/>
      <c r="D151" s="83"/>
      <c r="E151" s="83"/>
      <c r="F151" s="83"/>
      <c r="G151" s="83"/>
      <c r="H151" s="83"/>
      <c r="I151" s="84"/>
      <c r="J151" s="85"/>
      <c r="K151" s="86"/>
      <c r="L151" s="86"/>
      <c r="M151" s="86"/>
      <c r="N151" s="87"/>
    </row>
    <row r="152" spans="1:14" s="88" customFormat="1" ht="24">
      <c r="A152" s="119" t="s">
        <v>197</v>
      </c>
      <c r="B152" s="83"/>
      <c r="C152" s="83"/>
      <c r="D152" s="83"/>
      <c r="E152" s="83"/>
      <c r="F152" s="83"/>
      <c r="G152" s="83"/>
      <c r="H152" s="83"/>
      <c r="I152" s="84"/>
      <c r="J152" s="85"/>
      <c r="K152" s="86"/>
      <c r="L152" s="86"/>
      <c r="M152" s="86"/>
      <c r="N152" s="87"/>
    </row>
    <row r="153" spans="1:14" ht="24">
      <c r="A153" s="100"/>
      <c r="B153" s="103"/>
      <c r="C153" s="103"/>
      <c r="D153" s="103"/>
      <c r="E153" s="103"/>
      <c r="F153" s="103"/>
      <c r="G153" s="103"/>
      <c r="H153" s="103"/>
      <c r="I153" s="104"/>
      <c r="J153" s="117"/>
      <c r="K153" s="103"/>
      <c r="L153" s="106"/>
      <c r="M153" s="106"/>
      <c r="N153" s="103"/>
    </row>
    <row r="154" spans="1:14" s="88" customFormat="1" ht="24">
      <c r="A154" s="120" t="s">
        <v>198</v>
      </c>
      <c r="B154" s="121">
        <v>720</v>
      </c>
      <c r="C154" s="121"/>
      <c r="D154" s="121">
        <f>SUM(D155:D157)</f>
        <v>23</v>
      </c>
      <c r="E154" s="121">
        <f>SUM(E155:E157)</f>
        <v>333</v>
      </c>
      <c r="F154" s="121">
        <f>SUM(F155:F157)</f>
        <v>27</v>
      </c>
      <c r="G154" s="121">
        <f>SUM(G155:G157)</f>
        <v>1</v>
      </c>
      <c r="H154" s="122">
        <f>C154+D154+E154+F154+G154</f>
        <v>384</v>
      </c>
      <c r="I154" s="123">
        <f>H154*100/B154</f>
        <v>53.333333333333336</v>
      </c>
      <c r="J154" s="124"/>
      <c r="K154" s="121"/>
      <c r="L154" s="121"/>
      <c r="M154" s="121"/>
      <c r="N154" s="121"/>
    </row>
    <row r="155" spans="1:14" s="88" customFormat="1" ht="24">
      <c r="A155" s="83" t="s">
        <v>28</v>
      </c>
      <c r="B155" s="83"/>
      <c r="C155" s="83"/>
      <c r="D155" s="83">
        <v>1</v>
      </c>
      <c r="E155" s="83">
        <v>5</v>
      </c>
      <c r="F155" s="83">
        <v>5</v>
      </c>
      <c r="G155" s="83"/>
      <c r="H155" s="113">
        <f>C155+D155+E155+F155+G155</f>
        <v>11</v>
      </c>
      <c r="I155" s="95"/>
      <c r="J155" s="96"/>
      <c r="K155" s="83"/>
      <c r="L155" s="83"/>
      <c r="M155" s="83"/>
      <c r="N155" s="83"/>
    </row>
    <row r="156" spans="1:14" s="88" customFormat="1" ht="24">
      <c r="A156" s="83" t="s">
        <v>29</v>
      </c>
      <c r="B156" s="83"/>
      <c r="C156" s="83"/>
      <c r="D156" s="83">
        <v>22</v>
      </c>
      <c r="E156" s="83">
        <v>122</v>
      </c>
      <c r="F156" s="83">
        <v>4</v>
      </c>
      <c r="G156" s="83">
        <v>1</v>
      </c>
      <c r="H156" s="113">
        <f>C156+D156+E156+F156+G156</f>
        <v>149</v>
      </c>
      <c r="I156" s="95"/>
      <c r="J156" s="96"/>
      <c r="K156" s="83"/>
      <c r="L156" s="83"/>
      <c r="M156" s="83"/>
      <c r="N156" s="83"/>
    </row>
    <row r="157" spans="1:14" s="88" customFormat="1" ht="24">
      <c r="A157" s="83" t="s">
        <v>30</v>
      </c>
      <c r="B157" s="83"/>
      <c r="C157" s="83"/>
      <c r="D157" s="83"/>
      <c r="E157" s="83">
        <v>206</v>
      </c>
      <c r="F157" s="83">
        <v>18</v>
      </c>
      <c r="G157" s="83"/>
      <c r="H157" s="113">
        <f>C157+D157+E157+F157+G157</f>
        <v>224</v>
      </c>
      <c r="I157" s="95"/>
      <c r="J157" s="96"/>
      <c r="K157" s="83"/>
      <c r="L157" s="83"/>
      <c r="M157" s="83"/>
      <c r="N157" s="83"/>
    </row>
    <row r="158" spans="1:14" s="88" customFormat="1" ht="24">
      <c r="A158" s="120" t="s">
        <v>31</v>
      </c>
      <c r="B158" s="121"/>
      <c r="C158" s="121"/>
      <c r="D158" s="121"/>
      <c r="E158" s="121"/>
      <c r="F158" s="121"/>
      <c r="G158" s="121"/>
      <c r="H158" s="121"/>
      <c r="I158" s="125"/>
      <c r="J158" s="124"/>
      <c r="K158" s="121"/>
      <c r="L158" s="121"/>
      <c r="M158" s="121"/>
      <c r="N158" s="121"/>
    </row>
    <row r="159" spans="1:14" s="88" customFormat="1" ht="24">
      <c r="A159" s="83" t="s">
        <v>28</v>
      </c>
      <c r="B159" s="83"/>
      <c r="C159" s="83"/>
      <c r="D159" s="83"/>
      <c r="E159" s="83"/>
      <c r="F159" s="83"/>
      <c r="G159" s="83"/>
      <c r="H159" s="83"/>
      <c r="I159" s="95"/>
      <c r="J159" s="96"/>
      <c r="K159" s="83"/>
      <c r="L159" s="83"/>
      <c r="M159" s="83"/>
      <c r="N159" s="83"/>
    </row>
    <row r="160" spans="1:14" s="88" customFormat="1" ht="24">
      <c r="A160" s="83" t="s">
        <v>29</v>
      </c>
      <c r="B160" s="83"/>
      <c r="C160" s="83"/>
      <c r="D160" s="83"/>
      <c r="E160" s="83">
        <v>6</v>
      </c>
      <c r="F160" s="83"/>
      <c r="G160" s="83"/>
      <c r="H160" s="83"/>
      <c r="I160" s="95"/>
      <c r="J160" s="96"/>
      <c r="K160" s="83"/>
      <c r="L160" s="83"/>
      <c r="M160" s="83"/>
      <c r="N160" s="83"/>
    </row>
    <row r="161" spans="1:14" s="88" customFormat="1" ht="24">
      <c r="A161" s="83" t="s">
        <v>30</v>
      </c>
      <c r="B161" s="83"/>
      <c r="C161" s="83"/>
      <c r="D161" s="83"/>
      <c r="E161" s="83">
        <v>8</v>
      </c>
      <c r="F161" s="83">
        <v>2</v>
      </c>
      <c r="G161" s="83"/>
      <c r="H161" s="83"/>
      <c r="I161" s="95"/>
      <c r="J161" s="96"/>
      <c r="K161" s="83"/>
      <c r="L161" s="83"/>
      <c r="M161" s="83"/>
      <c r="N161" s="83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="85" zoomScaleNormal="85" zoomScaleSheetLayoutView="85" zoomScalePageLayoutView="85" workbookViewId="0" topLeftCell="A1">
      <selection activeCell="C13" sqref="C13"/>
    </sheetView>
  </sheetViews>
  <sheetFormatPr defaultColWidth="7.57421875" defaultRowHeight="12.75"/>
  <cols>
    <col min="1" max="1" width="44.421875" style="126" customWidth="1"/>
    <col min="2" max="3" width="11.7109375" style="156" customWidth="1"/>
    <col min="4" max="7" width="9.7109375" style="126" customWidth="1"/>
    <col min="8" max="8" width="10.7109375" style="156" customWidth="1"/>
    <col min="9" max="9" width="10.7109375" style="126" customWidth="1"/>
    <col min="10" max="10" width="13.140625" style="156" customWidth="1"/>
    <col min="11" max="11" width="13.140625" style="189" customWidth="1"/>
    <col min="12" max="12" width="12.421875" style="189" customWidth="1"/>
    <col min="13" max="13" width="13.140625" style="189" customWidth="1"/>
    <col min="14" max="14" width="10.00390625" style="126" customWidth="1"/>
    <col min="15" max="17" width="7.57421875" style="126" customWidth="1"/>
    <col min="18" max="18" width="13.421875" style="126" customWidth="1"/>
    <col min="19" max="19" width="7.57421875" style="126" customWidth="1"/>
    <col min="20" max="20" width="11.140625" style="126" customWidth="1"/>
    <col min="21" max="16384" width="7.57421875" style="126" customWidth="1"/>
  </cols>
  <sheetData>
    <row r="1" spans="1:14" ht="26.25">
      <c r="A1" s="362" t="s">
        <v>199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26.25">
      <c r="A2" s="362" t="s">
        <v>200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ht="26.25">
      <c r="A3" s="363" t="s">
        <v>201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6" s="128" customFormat="1" ht="88.5" customHeight="1">
      <c r="A4" s="364" t="s">
        <v>0</v>
      </c>
      <c r="B4" s="366" t="s">
        <v>1</v>
      </c>
      <c r="C4" s="366" t="s">
        <v>202</v>
      </c>
      <c r="D4" s="368" t="s">
        <v>203</v>
      </c>
      <c r="E4" s="369"/>
      <c r="F4" s="369"/>
      <c r="G4" s="370"/>
      <c r="H4" s="366" t="s">
        <v>2</v>
      </c>
      <c r="I4" s="371" t="s">
        <v>3</v>
      </c>
      <c r="J4" s="366" t="s">
        <v>4</v>
      </c>
      <c r="K4" s="374" t="s">
        <v>5</v>
      </c>
      <c r="L4" s="374" t="s">
        <v>6</v>
      </c>
      <c r="M4" s="374" t="s">
        <v>7</v>
      </c>
      <c r="N4" s="371" t="s">
        <v>8</v>
      </c>
      <c r="O4" s="127"/>
      <c r="P4" s="127"/>
    </row>
    <row r="5" spans="1:16" s="128" customFormat="1" ht="27" customHeight="1">
      <c r="A5" s="365"/>
      <c r="B5" s="367"/>
      <c r="C5" s="367"/>
      <c r="D5" s="129" t="s">
        <v>9</v>
      </c>
      <c r="E5" s="129" t="s">
        <v>10</v>
      </c>
      <c r="F5" s="129" t="s">
        <v>11</v>
      </c>
      <c r="G5" s="129" t="s">
        <v>12</v>
      </c>
      <c r="H5" s="367"/>
      <c r="I5" s="372"/>
      <c r="J5" s="373"/>
      <c r="K5" s="375"/>
      <c r="L5" s="376"/>
      <c r="M5" s="376"/>
      <c r="N5" s="372"/>
      <c r="O5" s="127"/>
      <c r="P5" s="127"/>
    </row>
    <row r="6" spans="1:16" s="128" customFormat="1" ht="24" customHeight="1">
      <c r="A6" s="130" t="s">
        <v>79</v>
      </c>
      <c r="B6" s="131"/>
      <c r="C6" s="131"/>
      <c r="D6" s="132"/>
      <c r="E6" s="132"/>
      <c r="F6" s="132"/>
      <c r="G6" s="132"/>
      <c r="H6" s="131"/>
      <c r="I6" s="132"/>
      <c r="J6" s="131"/>
      <c r="K6" s="133"/>
      <c r="L6" s="134"/>
      <c r="M6" s="134"/>
      <c r="N6" s="132"/>
      <c r="O6" s="127"/>
      <c r="P6" s="127"/>
    </row>
    <row r="7" spans="1:16" s="139" customFormat="1" ht="26.25" customHeight="1">
      <c r="A7" s="135" t="s">
        <v>204</v>
      </c>
      <c r="B7" s="136"/>
      <c r="C7" s="136"/>
      <c r="D7" s="129"/>
      <c r="E7" s="129"/>
      <c r="F7" s="129"/>
      <c r="G7" s="129"/>
      <c r="H7" s="136"/>
      <c r="I7" s="129"/>
      <c r="J7" s="136"/>
      <c r="K7" s="137"/>
      <c r="L7" s="137"/>
      <c r="M7" s="137"/>
      <c r="N7" s="129"/>
      <c r="O7" s="138"/>
      <c r="P7" s="138"/>
    </row>
    <row r="8" spans="1:14" ht="23.25">
      <c r="A8" s="140" t="s">
        <v>13</v>
      </c>
      <c r="B8" s="141">
        <v>28</v>
      </c>
      <c r="C8" s="141"/>
      <c r="D8" s="141">
        <v>0</v>
      </c>
      <c r="E8" s="141">
        <v>0</v>
      </c>
      <c r="F8" s="141">
        <v>0</v>
      </c>
      <c r="G8" s="141">
        <v>0</v>
      </c>
      <c r="H8" s="141">
        <f aca="true" t="shared" si="0" ref="H8:H13">C8+D8+E8+F8+G8</f>
        <v>0</v>
      </c>
      <c r="I8" s="142"/>
      <c r="J8" s="141">
        <v>14850</v>
      </c>
      <c r="K8" s="143"/>
      <c r="L8" s="143"/>
      <c r="M8" s="143"/>
      <c r="N8" s="144"/>
    </row>
    <row r="9" spans="1:14" ht="46.5">
      <c r="A9" s="145" t="s">
        <v>205</v>
      </c>
      <c r="B9" s="146" t="s">
        <v>206</v>
      </c>
      <c r="C9" s="146"/>
      <c r="D9" s="146">
        <v>0</v>
      </c>
      <c r="E9" s="146">
        <v>0</v>
      </c>
      <c r="F9" s="146">
        <v>0</v>
      </c>
      <c r="G9" s="146">
        <v>0</v>
      </c>
      <c r="H9" s="146">
        <f t="shared" si="0"/>
        <v>0</v>
      </c>
      <c r="I9" s="147"/>
      <c r="J9" s="146"/>
      <c r="K9" s="148"/>
      <c r="L9" s="143"/>
      <c r="M9" s="143"/>
      <c r="N9" s="142"/>
    </row>
    <row r="10" spans="1:14" ht="46.5">
      <c r="A10" s="149" t="s">
        <v>207</v>
      </c>
      <c r="B10" s="141">
        <v>375</v>
      </c>
      <c r="C10" s="141"/>
      <c r="D10" s="141"/>
      <c r="E10" s="141">
        <v>3</v>
      </c>
      <c r="F10" s="141">
        <v>22</v>
      </c>
      <c r="G10" s="141"/>
      <c r="H10" s="146">
        <f t="shared" si="0"/>
        <v>25</v>
      </c>
      <c r="I10" s="142"/>
      <c r="J10" s="141">
        <v>300000</v>
      </c>
      <c r="K10" s="143"/>
      <c r="L10" s="143">
        <v>20000</v>
      </c>
      <c r="M10" s="143">
        <v>20000</v>
      </c>
      <c r="N10" s="142">
        <f>M10*100/J10</f>
        <v>6.666666666666667</v>
      </c>
    </row>
    <row r="11" spans="1:14" ht="46.5">
      <c r="A11" s="149" t="s">
        <v>208</v>
      </c>
      <c r="B11" s="141">
        <v>542</v>
      </c>
      <c r="C11" s="141"/>
      <c r="D11" s="141">
        <v>0</v>
      </c>
      <c r="E11" s="141">
        <v>10</v>
      </c>
      <c r="F11" s="141">
        <v>23</v>
      </c>
      <c r="G11" s="141">
        <v>0</v>
      </c>
      <c r="H11" s="146">
        <f t="shared" si="0"/>
        <v>33</v>
      </c>
      <c r="I11" s="144"/>
      <c r="J11" s="141">
        <v>487800</v>
      </c>
      <c r="K11" s="143"/>
      <c r="L11" s="143">
        <v>29000</v>
      </c>
      <c r="M11" s="143">
        <v>29000</v>
      </c>
      <c r="N11" s="142">
        <f>M11*100/J11</f>
        <v>5.945059450594506</v>
      </c>
    </row>
    <row r="12" spans="1:14" ht="46.5">
      <c r="A12" s="149" t="s">
        <v>209</v>
      </c>
      <c r="B12" s="141">
        <v>167</v>
      </c>
      <c r="C12" s="141"/>
      <c r="D12" s="141">
        <v>0</v>
      </c>
      <c r="E12" s="141">
        <v>0</v>
      </c>
      <c r="F12" s="141">
        <v>0</v>
      </c>
      <c r="G12" s="141">
        <v>0</v>
      </c>
      <c r="H12" s="141">
        <f t="shared" si="0"/>
        <v>0</v>
      </c>
      <c r="I12" s="144"/>
      <c r="J12" s="141">
        <v>130000</v>
      </c>
      <c r="K12" s="143"/>
      <c r="L12" s="143"/>
      <c r="M12" s="143"/>
      <c r="N12" s="144"/>
    </row>
    <row r="13" spans="1:14" ht="23.25">
      <c r="A13" s="140" t="s">
        <v>95</v>
      </c>
      <c r="B13" s="141">
        <v>960</v>
      </c>
      <c r="C13" s="141"/>
      <c r="D13" s="141">
        <v>0</v>
      </c>
      <c r="E13" s="141">
        <v>0</v>
      </c>
      <c r="F13" s="141">
        <v>0</v>
      </c>
      <c r="G13" s="141">
        <v>0</v>
      </c>
      <c r="H13" s="141">
        <f t="shared" si="0"/>
        <v>0</v>
      </c>
      <c r="I13" s="142"/>
      <c r="J13" s="141">
        <v>60375</v>
      </c>
      <c r="K13" s="143"/>
      <c r="L13" s="143"/>
      <c r="M13" s="143"/>
      <c r="N13" s="144"/>
    </row>
    <row r="14" spans="1:14" ht="23.25">
      <c r="A14" s="140" t="s">
        <v>104</v>
      </c>
      <c r="B14" s="141">
        <v>960</v>
      </c>
      <c r="C14" s="141"/>
      <c r="D14" s="150">
        <v>0</v>
      </c>
      <c r="E14" s="150">
        <v>0</v>
      </c>
      <c r="F14" s="150">
        <v>0</v>
      </c>
      <c r="G14" s="150">
        <v>0</v>
      </c>
      <c r="H14" s="141">
        <v>0</v>
      </c>
      <c r="I14" s="142"/>
      <c r="J14" s="141">
        <v>0</v>
      </c>
      <c r="K14" s="143"/>
      <c r="L14" s="143"/>
      <c r="M14" s="143"/>
      <c r="N14" s="142"/>
    </row>
    <row r="15" spans="1:14" ht="23.25">
      <c r="A15" s="140" t="s">
        <v>110</v>
      </c>
      <c r="B15" s="141">
        <v>1600</v>
      </c>
      <c r="C15" s="141"/>
      <c r="D15" s="141">
        <v>0</v>
      </c>
      <c r="E15" s="141">
        <v>0</v>
      </c>
      <c r="F15" s="141">
        <v>0</v>
      </c>
      <c r="G15" s="141">
        <v>0</v>
      </c>
      <c r="H15" s="141">
        <f>C15+D15+E15+F15+G15</f>
        <v>0</v>
      </c>
      <c r="I15" s="151"/>
      <c r="J15" s="141">
        <v>156000</v>
      </c>
      <c r="K15" s="143"/>
      <c r="L15" s="143"/>
      <c r="M15" s="143"/>
      <c r="N15" s="142"/>
    </row>
    <row r="16" spans="1:14" ht="23.25">
      <c r="A16" s="140" t="s">
        <v>133</v>
      </c>
      <c r="B16" s="141">
        <v>50</v>
      </c>
      <c r="C16" s="141"/>
      <c r="D16" s="141">
        <v>0</v>
      </c>
      <c r="E16" s="141">
        <v>0</v>
      </c>
      <c r="F16" s="141">
        <v>0</v>
      </c>
      <c r="G16" s="141">
        <v>0</v>
      </c>
      <c r="H16" s="141"/>
      <c r="I16" s="144"/>
      <c r="J16" s="141"/>
      <c r="K16" s="143"/>
      <c r="L16" s="143"/>
      <c r="M16" s="143"/>
      <c r="N16" s="142"/>
    </row>
    <row r="17" spans="1:14" ht="23.25">
      <c r="A17" s="130" t="s">
        <v>79</v>
      </c>
      <c r="B17" s="131"/>
      <c r="C17" s="131"/>
      <c r="D17" s="132"/>
      <c r="E17" s="132"/>
      <c r="F17" s="132"/>
      <c r="G17" s="132"/>
      <c r="H17" s="131"/>
      <c r="I17" s="132"/>
      <c r="J17" s="131"/>
      <c r="K17" s="133"/>
      <c r="L17" s="134"/>
      <c r="M17" s="152">
        <f>K17+L17</f>
        <v>0</v>
      </c>
      <c r="N17" s="132"/>
    </row>
    <row r="18" spans="1:14" ht="46.5">
      <c r="A18" s="153" t="s">
        <v>15</v>
      </c>
      <c r="B18" s="154"/>
      <c r="C18" s="154"/>
      <c r="D18" s="155"/>
      <c r="E18" s="155"/>
      <c r="F18" s="155"/>
      <c r="G18" s="155"/>
      <c r="H18" s="154"/>
      <c r="I18" s="155"/>
      <c r="J18" s="154"/>
      <c r="K18" s="152"/>
      <c r="L18" s="152"/>
      <c r="M18" s="152">
        <f>K18+L18</f>
        <v>0</v>
      </c>
      <c r="N18" s="155"/>
    </row>
    <row r="19" spans="1:14" ht="23.25">
      <c r="A19" s="140" t="s">
        <v>16</v>
      </c>
      <c r="B19" s="141"/>
      <c r="C19" s="141"/>
      <c r="D19" s="144"/>
      <c r="E19" s="144"/>
      <c r="F19" s="144"/>
      <c r="G19" s="144"/>
      <c r="H19" s="141"/>
      <c r="I19" s="151"/>
      <c r="J19" s="141"/>
      <c r="K19" s="143"/>
      <c r="L19" s="143"/>
      <c r="M19" s="143"/>
      <c r="N19" s="142"/>
    </row>
    <row r="20" spans="1:14" ht="23.25">
      <c r="A20" s="140" t="s">
        <v>17</v>
      </c>
      <c r="B20" s="141"/>
      <c r="C20" s="141"/>
      <c r="D20" s="144"/>
      <c r="E20" s="144"/>
      <c r="F20" s="144"/>
      <c r="G20" s="144"/>
      <c r="H20" s="141"/>
      <c r="I20" s="151"/>
      <c r="J20" s="141"/>
      <c r="K20" s="143"/>
      <c r="L20" s="143"/>
      <c r="M20" s="143"/>
      <c r="N20" s="142"/>
    </row>
    <row r="21" spans="1:14" ht="23.25">
      <c r="A21" s="140" t="s">
        <v>18</v>
      </c>
      <c r="B21" s="141"/>
      <c r="C21" s="141"/>
      <c r="D21" s="144"/>
      <c r="E21" s="144"/>
      <c r="F21" s="144"/>
      <c r="G21" s="144"/>
      <c r="H21" s="141"/>
      <c r="I21" s="144"/>
      <c r="J21" s="141"/>
      <c r="K21" s="143"/>
      <c r="L21" s="143"/>
      <c r="M21" s="143"/>
      <c r="N21" s="144"/>
    </row>
    <row r="22" spans="1:14" ht="23.25">
      <c r="A22" s="140" t="s">
        <v>19</v>
      </c>
      <c r="B22" s="141"/>
      <c r="C22" s="141"/>
      <c r="D22" s="144"/>
      <c r="E22" s="144"/>
      <c r="F22" s="144"/>
      <c r="G22" s="144"/>
      <c r="H22" s="141"/>
      <c r="I22" s="144"/>
      <c r="J22" s="141"/>
      <c r="K22" s="143"/>
      <c r="L22" s="143"/>
      <c r="M22" s="143"/>
      <c r="N22" s="144"/>
    </row>
    <row r="23" spans="1:14" ht="46.5">
      <c r="A23" s="153" t="s">
        <v>20</v>
      </c>
      <c r="B23" s="154"/>
      <c r="C23" s="154"/>
      <c r="D23" s="155"/>
      <c r="E23" s="155"/>
      <c r="F23" s="155"/>
      <c r="G23" s="155"/>
      <c r="H23" s="154"/>
      <c r="I23" s="155"/>
      <c r="J23" s="154"/>
      <c r="K23" s="152"/>
      <c r="L23" s="152"/>
      <c r="M23" s="152"/>
      <c r="N23" s="155"/>
    </row>
    <row r="24" spans="1:14" ht="26.25">
      <c r="A24" s="362" t="s">
        <v>199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</row>
    <row r="25" spans="1:14" ht="26.25">
      <c r="A25" s="362" t="s">
        <v>210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</row>
    <row r="26" spans="1:14" ht="26.25">
      <c r="A26" s="363" t="s">
        <v>201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</row>
    <row r="27" spans="1:16" s="128" customFormat="1" ht="88.5" customHeight="1">
      <c r="A27" s="364" t="s">
        <v>0</v>
      </c>
      <c r="B27" s="366" t="s">
        <v>1</v>
      </c>
      <c r="C27" s="366" t="s">
        <v>202</v>
      </c>
      <c r="D27" s="368" t="s">
        <v>211</v>
      </c>
      <c r="E27" s="369"/>
      <c r="F27" s="369"/>
      <c r="G27" s="370"/>
      <c r="H27" s="366" t="s">
        <v>2</v>
      </c>
      <c r="I27" s="371" t="s">
        <v>3</v>
      </c>
      <c r="J27" s="366" t="s">
        <v>4</v>
      </c>
      <c r="K27" s="374" t="s">
        <v>5</v>
      </c>
      <c r="L27" s="374" t="s">
        <v>6</v>
      </c>
      <c r="M27" s="374" t="s">
        <v>7</v>
      </c>
      <c r="N27" s="371" t="s">
        <v>8</v>
      </c>
      <c r="O27" s="127"/>
      <c r="P27" s="127"/>
    </row>
    <row r="28" spans="1:16" s="128" customFormat="1" ht="27" customHeight="1">
      <c r="A28" s="365"/>
      <c r="B28" s="367"/>
      <c r="C28" s="367"/>
      <c r="D28" s="129" t="s">
        <v>9</v>
      </c>
      <c r="E28" s="129" t="s">
        <v>10</v>
      </c>
      <c r="F28" s="129" t="s">
        <v>11</v>
      </c>
      <c r="G28" s="129" t="s">
        <v>12</v>
      </c>
      <c r="H28" s="367"/>
      <c r="I28" s="372"/>
      <c r="J28" s="373"/>
      <c r="K28" s="375"/>
      <c r="L28" s="376"/>
      <c r="M28" s="376"/>
      <c r="N28" s="372"/>
      <c r="O28" s="127"/>
      <c r="P28" s="127"/>
    </row>
    <row r="29" spans="1:14" ht="46.5">
      <c r="A29" s="145" t="s">
        <v>141</v>
      </c>
      <c r="B29" s="141"/>
      <c r="C29" s="141"/>
      <c r="D29" s="144"/>
      <c r="E29" s="144"/>
      <c r="F29" s="144"/>
      <c r="G29" s="144"/>
      <c r="H29" s="141"/>
      <c r="I29" s="144"/>
      <c r="J29" s="141"/>
      <c r="K29" s="143"/>
      <c r="L29" s="143"/>
      <c r="M29" s="143"/>
      <c r="N29" s="144"/>
    </row>
    <row r="30" spans="1:14" ht="23.25">
      <c r="A30" s="140" t="s">
        <v>21</v>
      </c>
      <c r="B30" s="141"/>
      <c r="C30" s="141"/>
      <c r="D30" s="144"/>
      <c r="E30" s="144"/>
      <c r="F30" s="144"/>
      <c r="G30" s="144"/>
      <c r="H30" s="141"/>
      <c r="I30" s="144"/>
      <c r="J30" s="141"/>
      <c r="K30" s="143"/>
      <c r="L30" s="143"/>
      <c r="M30" s="143"/>
      <c r="N30" s="144"/>
    </row>
    <row r="31" spans="1:14" ht="23.25">
      <c r="A31" s="140" t="s">
        <v>212</v>
      </c>
      <c r="C31" s="141"/>
      <c r="D31" s="144"/>
      <c r="E31" s="144"/>
      <c r="F31" s="144"/>
      <c r="G31" s="144"/>
      <c r="H31" s="141"/>
      <c r="I31" s="144"/>
      <c r="J31" s="141"/>
      <c r="K31" s="143"/>
      <c r="L31" s="143"/>
      <c r="M31" s="143"/>
      <c r="N31" s="144"/>
    </row>
    <row r="32" spans="1:14" ht="23.25">
      <c r="A32" s="140" t="s">
        <v>213</v>
      </c>
      <c r="B32" s="141"/>
      <c r="C32" s="141"/>
      <c r="D32" s="144"/>
      <c r="E32" s="144"/>
      <c r="F32" s="144"/>
      <c r="G32" s="144"/>
      <c r="H32" s="141"/>
      <c r="I32" s="144"/>
      <c r="J32" s="141"/>
      <c r="K32" s="143"/>
      <c r="L32" s="143"/>
      <c r="M32" s="143"/>
      <c r="N32" s="144"/>
    </row>
    <row r="33" spans="1:16" s="128" customFormat="1" ht="22.5" customHeight="1">
      <c r="A33" s="145" t="s">
        <v>214</v>
      </c>
      <c r="B33" s="141"/>
      <c r="C33" s="141"/>
      <c r="D33" s="144"/>
      <c r="E33" s="144"/>
      <c r="F33" s="144"/>
      <c r="G33" s="144"/>
      <c r="H33" s="141"/>
      <c r="I33" s="144"/>
      <c r="J33" s="141"/>
      <c r="K33" s="143"/>
      <c r="L33" s="143"/>
      <c r="M33" s="143"/>
      <c r="N33" s="144"/>
      <c r="O33" s="127"/>
      <c r="P33" s="127"/>
    </row>
    <row r="34" spans="1:16" s="128" customFormat="1" ht="27" customHeight="1">
      <c r="A34" s="157" t="s">
        <v>215</v>
      </c>
      <c r="B34" s="141"/>
      <c r="C34" s="141"/>
      <c r="D34" s="144"/>
      <c r="E34" s="144"/>
      <c r="F34" s="144"/>
      <c r="G34" s="144"/>
      <c r="H34" s="141"/>
      <c r="I34" s="144"/>
      <c r="J34" s="141"/>
      <c r="K34" s="143"/>
      <c r="L34" s="143"/>
      <c r="M34" s="143"/>
      <c r="N34" s="144"/>
      <c r="O34" s="127"/>
      <c r="P34" s="127"/>
    </row>
    <row r="35" spans="1:16" s="128" customFormat="1" ht="27" customHeight="1">
      <c r="A35" s="158" t="s">
        <v>216</v>
      </c>
      <c r="B35" s="154">
        <f aca="true" t="shared" si="1" ref="B35:J35">B36+B62</f>
        <v>54800</v>
      </c>
      <c r="C35" s="154">
        <f t="shared" si="1"/>
        <v>17873</v>
      </c>
      <c r="D35" s="154">
        <f t="shared" si="1"/>
        <v>2498</v>
      </c>
      <c r="E35" s="154">
        <f t="shared" si="1"/>
        <v>1864</v>
      </c>
      <c r="F35" s="154">
        <f t="shared" si="1"/>
        <v>1313</v>
      </c>
      <c r="G35" s="154">
        <f t="shared" si="1"/>
        <v>509</v>
      </c>
      <c r="H35" s="154">
        <f t="shared" si="1"/>
        <v>24057</v>
      </c>
      <c r="I35" s="152">
        <f t="shared" si="1"/>
        <v>90.6585</v>
      </c>
      <c r="J35" s="152">
        <f t="shared" si="1"/>
        <v>265130</v>
      </c>
      <c r="K35" s="152">
        <f>K36+K62</f>
        <v>0</v>
      </c>
      <c r="L35" s="152">
        <f>L36+L62</f>
        <v>76938.6</v>
      </c>
      <c r="M35" s="152">
        <f>M36+M62</f>
        <v>76938.6</v>
      </c>
      <c r="N35" s="152">
        <f>N36+N62</f>
        <v>49.568087434584626</v>
      </c>
      <c r="O35" s="127"/>
      <c r="P35" s="127"/>
    </row>
    <row r="36" spans="1:14" ht="23.25">
      <c r="A36" s="159" t="s">
        <v>217</v>
      </c>
      <c r="B36" s="150">
        <f>SUM(B37:B51,B58:B61)</f>
        <v>50000</v>
      </c>
      <c r="C36" s="150">
        <v>15996</v>
      </c>
      <c r="D36" s="150">
        <v>2135</v>
      </c>
      <c r="E36" s="150">
        <v>1852</v>
      </c>
      <c r="F36" s="150">
        <v>1308</v>
      </c>
      <c r="G36" s="150">
        <v>507</v>
      </c>
      <c r="H36" s="150">
        <f>C36+D36+E36+F36+G36</f>
        <v>21798</v>
      </c>
      <c r="I36" s="160">
        <f>(H36*100)/B36</f>
        <v>43.596</v>
      </c>
      <c r="J36" s="150">
        <v>225980</v>
      </c>
      <c r="K36" s="161"/>
      <c r="L36" s="161">
        <v>69588.6</v>
      </c>
      <c r="M36" s="161">
        <v>69588.6</v>
      </c>
      <c r="N36" s="160">
        <f>M36*100/J36</f>
        <v>30.79414107443137</v>
      </c>
    </row>
    <row r="37" spans="1:14" ht="23.25">
      <c r="A37" s="157" t="s">
        <v>23</v>
      </c>
      <c r="B37" s="141">
        <v>30000</v>
      </c>
      <c r="C37" s="141">
        <v>12069</v>
      </c>
      <c r="D37" s="141">
        <v>1001</v>
      </c>
      <c r="E37" s="141">
        <v>1115</v>
      </c>
      <c r="F37" s="141">
        <v>945</v>
      </c>
      <c r="G37" s="141">
        <v>355</v>
      </c>
      <c r="H37" s="141">
        <f>C37+D37+E37+F37+G37</f>
        <v>15485</v>
      </c>
      <c r="I37" s="142"/>
      <c r="J37" s="141"/>
      <c r="K37" s="143"/>
      <c r="L37" s="143"/>
      <c r="M37" s="143"/>
      <c r="N37" s="142"/>
    </row>
    <row r="38" spans="1:14" ht="23.25">
      <c r="A38" s="157" t="s">
        <v>24</v>
      </c>
      <c r="B38" s="141">
        <v>1000</v>
      </c>
      <c r="C38" s="141">
        <v>104</v>
      </c>
      <c r="D38" s="141">
        <v>6</v>
      </c>
      <c r="E38" s="141">
        <v>15</v>
      </c>
      <c r="F38" s="141">
        <v>9</v>
      </c>
      <c r="G38" s="141">
        <v>0</v>
      </c>
      <c r="H38" s="141">
        <f>C38+D38+E38+F38+G38</f>
        <v>134</v>
      </c>
      <c r="I38" s="142"/>
      <c r="J38" s="141"/>
      <c r="K38" s="143"/>
      <c r="L38" s="143"/>
      <c r="M38" s="143"/>
      <c r="N38" s="144"/>
    </row>
    <row r="39" spans="1:14" ht="23.25">
      <c r="A39" s="157" t="s">
        <v>143</v>
      </c>
      <c r="B39" s="141"/>
      <c r="C39" s="141">
        <v>0</v>
      </c>
      <c r="D39" s="144"/>
      <c r="E39" s="144"/>
      <c r="F39" s="144"/>
      <c r="G39" s="144"/>
      <c r="H39" s="141"/>
      <c r="I39" s="142"/>
      <c r="J39" s="141"/>
      <c r="K39" s="143"/>
      <c r="L39" s="143"/>
      <c r="M39" s="143"/>
      <c r="N39" s="144"/>
    </row>
    <row r="40" spans="1:14" ht="23.25">
      <c r="A40" s="144" t="s">
        <v>218</v>
      </c>
      <c r="B40" s="141">
        <v>200</v>
      </c>
      <c r="C40" s="141">
        <v>230</v>
      </c>
      <c r="D40" s="141">
        <v>0</v>
      </c>
      <c r="E40" s="141">
        <v>0</v>
      </c>
      <c r="F40" s="141">
        <v>0</v>
      </c>
      <c r="G40" s="141">
        <v>0</v>
      </c>
      <c r="H40" s="141">
        <f aca="true" t="shared" si="2" ref="H40:H47">C40+D40+E40+F40+G40</f>
        <v>230</v>
      </c>
      <c r="I40" s="142"/>
      <c r="J40" s="141"/>
      <c r="K40" s="143"/>
      <c r="L40" s="143"/>
      <c r="M40" s="143"/>
      <c r="N40" s="144"/>
    </row>
    <row r="41" spans="1:14" ht="23.25">
      <c r="A41" s="144" t="s">
        <v>219</v>
      </c>
      <c r="B41" s="141">
        <v>500</v>
      </c>
      <c r="C41" s="141">
        <v>0</v>
      </c>
      <c r="D41" s="141">
        <v>415</v>
      </c>
      <c r="E41" s="141">
        <v>188</v>
      </c>
      <c r="F41" s="141">
        <v>66</v>
      </c>
      <c r="G41" s="141">
        <v>0</v>
      </c>
      <c r="H41" s="141">
        <f t="shared" si="2"/>
        <v>669</v>
      </c>
      <c r="I41" s="142"/>
      <c r="J41" s="141"/>
      <c r="K41" s="143"/>
      <c r="L41" s="143"/>
      <c r="M41" s="143"/>
      <c r="N41" s="144"/>
    </row>
    <row r="42" spans="1:14" ht="23.25">
      <c r="A42" s="144" t="s">
        <v>220</v>
      </c>
      <c r="B42" s="141">
        <v>500</v>
      </c>
      <c r="C42" s="141">
        <v>30</v>
      </c>
      <c r="D42" s="141">
        <v>20</v>
      </c>
      <c r="E42" s="141">
        <v>17</v>
      </c>
      <c r="F42" s="141">
        <v>17</v>
      </c>
      <c r="G42" s="141">
        <v>0</v>
      </c>
      <c r="H42" s="141">
        <f t="shared" si="2"/>
        <v>84</v>
      </c>
      <c r="I42" s="142"/>
      <c r="J42" s="141"/>
      <c r="K42" s="143"/>
      <c r="L42" s="143"/>
      <c r="M42" s="143"/>
      <c r="N42" s="144"/>
    </row>
    <row r="43" spans="1:14" ht="23.25">
      <c r="A43" s="144" t="s">
        <v>221</v>
      </c>
      <c r="B43" s="141">
        <v>500</v>
      </c>
      <c r="C43" s="141">
        <v>140</v>
      </c>
      <c r="D43" s="141">
        <v>29</v>
      </c>
      <c r="E43" s="141">
        <v>59</v>
      </c>
      <c r="F43" s="141">
        <v>22</v>
      </c>
      <c r="G43" s="141">
        <v>9</v>
      </c>
      <c r="H43" s="141">
        <f>C43+D43+E43+F43+G43</f>
        <v>259</v>
      </c>
      <c r="I43" s="142"/>
      <c r="J43" s="141"/>
      <c r="K43" s="143"/>
      <c r="L43" s="143"/>
      <c r="M43" s="143"/>
      <c r="N43" s="144"/>
    </row>
    <row r="44" spans="1:14" ht="23.25">
      <c r="A44" s="144" t="s">
        <v>222</v>
      </c>
      <c r="B44" s="141">
        <v>300</v>
      </c>
      <c r="C44" s="141">
        <v>44</v>
      </c>
      <c r="D44" s="141">
        <v>19</v>
      </c>
      <c r="E44" s="141">
        <v>12</v>
      </c>
      <c r="F44" s="141">
        <v>0</v>
      </c>
      <c r="G44" s="141">
        <v>0</v>
      </c>
      <c r="H44" s="141">
        <f t="shared" si="2"/>
        <v>75</v>
      </c>
      <c r="I44" s="142"/>
      <c r="J44" s="141"/>
      <c r="K44" s="143"/>
      <c r="L44" s="143"/>
      <c r="M44" s="143"/>
      <c r="N44" s="144"/>
    </row>
    <row r="45" spans="1:14" ht="23.25">
      <c r="A45" s="144" t="s">
        <v>223</v>
      </c>
      <c r="B45" s="141">
        <v>2000</v>
      </c>
      <c r="C45" s="141">
        <v>718</v>
      </c>
      <c r="D45" s="141">
        <v>50</v>
      </c>
      <c r="E45" s="141">
        <v>111</v>
      </c>
      <c r="F45" s="141">
        <v>16</v>
      </c>
      <c r="G45" s="141">
        <v>0</v>
      </c>
      <c r="H45" s="141">
        <f t="shared" si="2"/>
        <v>895</v>
      </c>
      <c r="I45" s="142"/>
      <c r="J45" s="141"/>
      <c r="K45" s="143"/>
      <c r="L45" s="143"/>
      <c r="M45" s="143"/>
      <c r="N45" s="144"/>
    </row>
    <row r="46" spans="1:14" ht="23.25">
      <c r="A46" s="144" t="s">
        <v>224</v>
      </c>
      <c r="B46" s="141">
        <v>3000</v>
      </c>
      <c r="C46" s="141">
        <v>672</v>
      </c>
      <c r="D46" s="141">
        <v>21</v>
      </c>
      <c r="E46" s="141">
        <v>37</v>
      </c>
      <c r="F46" s="141">
        <v>45</v>
      </c>
      <c r="G46" s="141">
        <v>9</v>
      </c>
      <c r="H46" s="141">
        <f t="shared" si="2"/>
        <v>784</v>
      </c>
      <c r="I46" s="142"/>
      <c r="J46" s="141"/>
      <c r="K46" s="143"/>
      <c r="L46" s="143"/>
      <c r="M46" s="143"/>
      <c r="N46" s="144"/>
    </row>
    <row r="47" spans="1:14" ht="23.25">
      <c r="A47" s="144" t="s">
        <v>225</v>
      </c>
      <c r="B47" s="141">
        <v>2000</v>
      </c>
      <c r="C47" s="141">
        <v>304</v>
      </c>
      <c r="D47" s="141">
        <v>23</v>
      </c>
      <c r="E47" s="141">
        <v>32</v>
      </c>
      <c r="F47" s="141">
        <v>11</v>
      </c>
      <c r="G47" s="141">
        <v>4</v>
      </c>
      <c r="H47" s="141">
        <f t="shared" si="2"/>
        <v>374</v>
      </c>
      <c r="I47" s="142"/>
      <c r="J47" s="141"/>
      <c r="K47" s="143"/>
      <c r="L47" s="143"/>
      <c r="M47" s="143"/>
      <c r="N47" s="144"/>
    </row>
    <row r="48" spans="1:14" ht="23.25">
      <c r="A48" s="144" t="s">
        <v>226</v>
      </c>
      <c r="B48" s="141" t="s">
        <v>227</v>
      </c>
      <c r="C48" s="141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2"/>
      <c r="J48" s="141"/>
      <c r="K48" s="143"/>
      <c r="L48" s="143"/>
      <c r="M48" s="143"/>
      <c r="N48" s="144"/>
    </row>
    <row r="49" spans="1:14" ht="23.25">
      <c r="A49" s="157" t="s">
        <v>228</v>
      </c>
      <c r="B49" s="141"/>
      <c r="C49" s="141"/>
      <c r="D49" s="144"/>
      <c r="E49" s="144"/>
      <c r="F49" s="144"/>
      <c r="G49" s="144"/>
      <c r="H49" s="141" t="s">
        <v>206</v>
      </c>
      <c r="I49" s="142"/>
      <c r="J49" s="141"/>
      <c r="K49" s="143"/>
      <c r="L49" s="143"/>
      <c r="M49" s="143"/>
      <c r="N49" s="144"/>
    </row>
    <row r="50" spans="1:14" ht="23.25">
      <c r="A50" s="144" t="s">
        <v>229</v>
      </c>
      <c r="B50" s="141">
        <v>2000</v>
      </c>
      <c r="C50" s="141">
        <v>337</v>
      </c>
      <c r="D50" s="141">
        <v>60</v>
      </c>
      <c r="E50" s="141">
        <v>67</v>
      </c>
      <c r="F50" s="141">
        <v>30</v>
      </c>
      <c r="G50" s="141">
        <v>25</v>
      </c>
      <c r="H50" s="141">
        <f>C50+D50+E50+F50+G50</f>
        <v>519</v>
      </c>
      <c r="I50" s="144"/>
      <c r="J50" s="141"/>
      <c r="K50" s="143"/>
      <c r="L50" s="143"/>
      <c r="M50" s="143"/>
      <c r="N50" s="144"/>
    </row>
    <row r="51" spans="1:14" ht="23.25">
      <c r="A51" s="157"/>
      <c r="B51" s="141"/>
      <c r="C51" s="141"/>
      <c r="D51" s="144"/>
      <c r="E51" s="144"/>
      <c r="F51" s="144"/>
      <c r="G51" s="144"/>
      <c r="H51" s="141"/>
      <c r="I51" s="142"/>
      <c r="J51" s="141"/>
      <c r="K51" s="143"/>
      <c r="L51" s="143"/>
      <c r="M51" s="143"/>
      <c r="N51" s="144"/>
    </row>
    <row r="52" spans="1:14" ht="26.25">
      <c r="A52" s="362" t="s">
        <v>199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</row>
    <row r="53" spans="1:14" ht="26.25">
      <c r="A53" s="362" t="s">
        <v>230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26.25">
      <c r="A54" s="363" t="s">
        <v>201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</row>
    <row r="55" spans="1:16" s="128" customFormat="1" ht="88.5" customHeight="1">
      <c r="A55" s="364" t="s">
        <v>0</v>
      </c>
      <c r="B55" s="366" t="s">
        <v>1</v>
      </c>
      <c r="C55" s="366" t="s">
        <v>202</v>
      </c>
      <c r="D55" s="368" t="s">
        <v>203</v>
      </c>
      <c r="E55" s="369"/>
      <c r="F55" s="369"/>
      <c r="G55" s="370"/>
      <c r="H55" s="366" t="s">
        <v>2</v>
      </c>
      <c r="I55" s="371" t="s">
        <v>3</v>
      </c>
      <c r="J55" s="366" t="s">
        <v>4</v>
      </c>
      <c r="K55" s="374" t="s">
        <v>5</v>
      </c>
      <c r="L55" s="374" t="s">
        <v>6</v>
      </c>
      <c r="M55" s="374" t="s">
        <v>7</v>
      </c>
      <c r="N55" s="371" t="s">
        <v>8</v>
      </c>
      <c r="O55" s="127"/>
      <c r="P55" s="127"/>
    </row>
    <row r="56" spans="1:16" s="128" customFormat="1" ht="27" customHeight="1">
      <c r="A56" s="365"/>
      <c r="B56" s="367"/>
      <c r="C56" s="367"/>
      <c r="D56" s="129" t="s">
        <v>9</v>
      </c>
      <c r="E56" s="129" t="s">
        <v>10</v>
      </c>
      <c r="F56" s="129" t="s">
        <v>11</v>
      </c>
      <c r="G56" s="129" t="s">
        <v>12</v>
      </c>
      <c r="H56" s="367"/>
      <c r="I56" s="372"/>
      <c r="J56" s="373"/>
      <c r="K56" s="375"/>
      <c r="L56" s="376"/>
      <c r="M56" s="376"/>
      <c r="N56" s="372"/>
      <c r="O56" s="127"/>
      <c r="P56" s="127"/>
    </row>
    <row r="57" spans="1:14" ht="23.25">
      <c r="A57" s="157" t="s">
        <v>231</v>
      </c>
      <c r="B57" s="141"/>
      <c r="C57" s="141"/>
      <c r="D57" s="144"/>
      <c r="E57" s="144"/>
      <c r="F57" s="144"/>
      <c r="G57" s="144"/>
      <c r="H57" s="141">
        <f aca="true" t="shared" si="3" ref="H57:H72">C57+D57+E57+F57+G57</f>
        <v>0</v>
      </c>
      <c r="I57" s="142"/>
      <c r="J57" s="141"/>
      <c r="K57" s="143"/>
      <c r="L57" s="143"/>
      <c r="M57" s="143"/>
      <c r="N57" s="144"/>
    </row>
    <row r="58" spans="1:14" ht="23.25">
      <c r="A58" s="144" t="s">
        <v>232</v>
      </c>
      <c r="B58" s="141">
        <v>2000</v>
      </c>
      <c r="C58" s="141">
        <v>232</v>
      </c>
      <c r="D58" s="144">
        <v>15</v>
      </c>
      <c r="E58" s="144">
        <v>60</v>
      </c>
      <c r="F58" s="144">
        <v>19</v>
      </c>
      <c r="G58" s="144">
        <v>7</v>
      </c>
      <c r="H58" s="141">
        <f t="shared" si="3"/>
        <v>333</v>
      </c>
      <c r="I58" s="142"/>
      <c r="J58" s="141"/>
      <c r="K58" s="143"/>
      <c r="L58" s="143"/>
      <c r="M58" s="143"/>
      <c r="N58" s="144"/>
    </row>
    <row r="59" spans="1:16" s="128" customFormat="1" ht="25.5" customHeight="1">
      <c r="A59" s="144" t="s">
        <v>233</v>
      </c>
      <c r="B59" s="141">
        <v>1200</v>
      </c>
      <c r="C59" s="141">
        <v>554</v>
      </c>
      <c r="D59" s="141">
        <v>300</v>
      </c>
      <c r="E59" s="141">
        <v>27</v>
      </c>
      <c r="F59" s="141">
        <v>40</v>
      </c>
      <c r="G59" s="141">
        <v>22</v>
      </c>
      <c r="H59" s="141">
        <f t="shared" si="3"/>
        <v>943</v>
      </c>
      <c r="I59" s="144"/>
      <c r="J59" s="141"/>
      <c r="K59" s="143"/>
      <c r="L59" s="143" t="s">
        <v>206</v>
      </c>
      <c r="M59" s="143" t="s">
        <v>206</v>
      </c>
      <c r="N59" s="144" t="s">
        <v>206</v>
      </c>
      <c r="O59" s="127"/>
      <c r="P59" s="127"/>
    </row>
    <row r="60" spans="1:16" s="128" customFormat="1" ht="44.25" customHeight="1">
      <c r="A60" s="162" t="s">
        <v>234</v>
      </c>
      <c r="B60" s="141">
        <v>3800</v>
      </c>
      <c r="C60" s="141">
        <v>562</v>
      </c>
      <c r="D60" s="141">
        <v>59</v>
      </c>
      <c r="E60" s="141">
        <v>42</v>
      </c>
      <c r="F60" s="141">
        <v>30</v>
      </c>
      <c r="G60" s="141">
        <v>14</v>
      </c>
      <c r="H60" s="141">
        <f t="shared" si="3"/>
        <v>707</v>
      </c>
      <c r="I60" s="144"/>
      <c r="J60" s="141"/>
      <c r="K60" s="143"/>
      <c r="L60" s="143"/>
      <c r="M60" s="143"/>
      <c r="N60" s="144"/>
      <c r="O60" s="127"/>
      <c r="P60" s="127"/>
    </row>
    <row r="61" spans="1:16" s="168" customFormat="1" ht="27.75" customHeight="1">
      <c r="A61" s="163" t="s">
        <v>235</v>
      </c>
      <c r="B61" s="164">
        <v>1000</v>
      </c>
      <c r="C61" s="164"/>
      <c r="D61" s="141">
        <v>27</v>
      </c>
      <c r="E61" s="141">
        <v>30</v>
      </c>
      <c r="F61" s="141">
        <v>14</v>
      </c>
      <c r="G61" s="141">
        <v>4</v>
      </c>
      <c r="H61" s="141">
        <f t="shared" si="3"/>
        <v>75</v>
      </c>
      <c r="I61" s="165"/>
      <c r="J61" s="164"/>
      <c r="K61" s="166"/>
      <c r="L61" s="166"/>
      <c r="M61" s="166"/>
      <c r="N61" s="165"/>
      <c r="O61" s="167"/>
      <c r="P61" s="167"/>
    </row>
    <row r="62" spans="1:16" s="168" customFormat="1" ht="23.25" customHeight="1">
      <c r="A62" s="169" t="s">
        <v>236</v>
      </c>
      <c r="B62" s="170">
        <v>4800</v>
      </c>
      <c r="C62" s="170">
        <f>C63+C64+C65+C66+C67+C68+C69+C70+C71</f>
        <v>1877</v>
      </c>
      <c r="D62" s="171">
        <f>SUM(D63:D72)</f>
        <v>363</v>
      </c>
      <c r="E62" s="171">
        <f>SUM(E63:E72)</f>
        <v>12</v>
      </c>
      <c r="F62" s="171">
        <f>SUM(F63:F72)</f>
        <v>5</v>
      </c>
      <c r="G62" s="171">
        <f>SUM(G63:G72)</f>
        <v>2</v>
      </c>
      <c r="H62" s="171">
        <f t="shared" si="3"/>
        <v>2259</v>
      </c>
      <c r="I62" s="172">
        <f>(H62*100)/B62</f>
        <v>47.0625</v>
      </c>
      <c r="J62" s="170">
        <v>39150</v>
      </c>
      <c r="K62" s="173">
        <v>0</v>
      </c>
      <c r="L62" s="173">
        <v>7350</v>
      </c>
      <c r="M62" s="173">
        <v>7350</v>
      </c>
      <c r="N62" s="172">
        <f>M62*100/J62</f>
        <v>18.773946360153257</v>
      </c>
      <c r="O62" s="167"/>
      <c r="P62" s="167"/>
    </row>
    <row r="63" spans="1:16" s="168" customFormat="1" ht="23.25" customHeight="1">
      <c r="A63" s="163" t="s">
        <v>237</v>
      </c>
      <c r="B63" s="164"/>
      <c r="C63" s="164">
        <v>317</v>
      </c>
      <c r="D63" s="150">
        <v>0</v>
      </c>
      <c r="E63" s="150">
        <v>0</v>
      </c>
      <c r="F63" s="150">
        <v>0</v>
      </c>
      <c r="G63" s="150">
        <v>0</v>
      </c>
      <c r="H63" s="150">
        <f t="shared" si="3"/>
        <v>317</v>
      </c>
      <c r="I63" s="165" t="s">
        <v>206</v>
      </c>
      <c r="J63" s="164"/>
      <c r="K63" s="166"/>
      <c r="L63" s="166"/>
      <c r="M63" s="166" t="s">
        <v>238</v>
      </c>
      <c r="N63" s="165"/>
      <c r="O63" s="167"/>
      <c r="P63" s="167"/>
    </row>
    <row r="64" spans="1:16" s="168" customFormat="1" ht="46.5" customHeight="1">
      <c r="A64" s="174" t="s">
        <v>239</v>
      </c>
      <c r="B64" s="164"/>
      <c r="C64" s="164">
        <v>354</v>
      </c>
      <c r="D64" s="150">
        <v>0</v>
      </c>
      <c r="E64" s="150">
        <v>0</v>
      </c>
      <c r="F64" s="150">
        <v>0</v>
      </c>
      <c r="G64" s="150">
        <v>0</v>
      </c>
      <c r="H64" s="150">
        <f t="shared" si="3"/>
        <v>354</v>
      </c>
      <c r="I64" s="165"/>
      <c r="J64" s="164"/>
      <c r="K64" s="166"/>
      <c r="L64" s="166"/>
      <c r="M64" s="166"/>
      <c r="N64" s="165"/>
      <c r="O64" s="167"/>
      <c r="P64" s="167"/>
    </row>
    <row r="65" spans="1:16" s="168" customFormat="1" ht="46.5" customHeight="1">
      <c r="A65" s="174" t="s">
        <v>240</v>
      </c>
      <c r="B65" s="164"/>
      <c r="C65" s="164">
        <v>230</v>
      </c>
      <c r="D65" s="150">
        <v>0</v>
      </c>
      <c r="E65" s="150">
        <v>0</v>
      </c>
      <c r="F65" s="150">
        <v>0</v>
      </c>
      <c r="G65" s="150">
        <v>0</v>
      </c>
      <c r="H65" s="150">
        <f t="shared" si="3"/>
        <v>230</v>
      </c>
      <c r="I65" s="165"/>
      <c r="J65" s="164"/>
      <c r="K65" s="166"/>
      <c r="L65" s="166"/>
      <c r="M65" s="166"/>
      <c r="N65" s="165"/>
      <c r="O65" s="167"/>
      <c r="P65" s="167"/>
    </row>
    <row r="66" spans="1:16" s="168" customFormat="1" ht="23.25" customHeight="1">
      <c r="A66" s="163" t="s">
        <v>241</v>
      </c>
      <c r="B66" s="164"/>
      <c r="C66" s="164">
        <v>396</v>
      </c>
      <c r="D66" s="150">
        <v>0</v>
      </c>
      <c r="E66" s="150">
        <v>0</v>
      </c>
      <c r="F66" s="150">
        <v>0</v>
      </c>
      <c r="G66" s="150">
        <v>0</v>
      </c>
      <c r="H66" s="150">
        <f>C66+D66+E66+F66+G66</f>
        <v>396</v>
      </c>
      <c r="I66" s="165"/>
      <c r="J66" s="164"/>
      <c r="K66" s="166"/>
      <c r="L66" s="166"/>
      <c r="M66" s="166"/>
      <c r="N66" s="165"/>
      <c r="O66" s="167"/>
      <c r="P66" s="167"/>
    </row>
    <row r="67" spans="1:16" s="168" customFormat="1" ht="23.25" customHeight="1">
      <c r="A67" s="163" t="s">
        <v>242</v>
      </c>
      <c r="B67" s="164"/>
      <c r="C67" s="164">
        <v>83</v>
      </c>
      <c r="D67" s="150">
        <v>0</v>
      </c>
      <c r="E67" s="150">
        <v>0</v>
      </c>
      <c r="F67" s="150">
        <v>0</v>
      </c>
      <c r="G67" s="150">
        <v>0</v>
      </c>
      <c r="H67" s="150">
        <f t="shared" si="3"/>
        <v>83</v>
      </c>
      <c r="I67" s="165"/>
      <c r="J67" s="164"/>
      <c r="K67" s="166"/>
      <c r="L67" s="166"/>
      <c r="M67" s="166"/>
      <c r="N67" s="165"/>
      <c r="O67" s="167"/>
      <c r="P67" s="167"/>
    </row>
    <row r="68" spans="1:16" s="168" customFormat="1" ht="42.75" customHeight="1">
      <c r="A68" s="174" t="s">
        <v>243</v>
      </c>
      <c r="B68" s="164"/>
      <c r="C68" s="164">
        <v>154</v>
      </c>
      <c r="D68" s="150">
        <v>0</v>
      </c>
      <c r="E68" s="150">
        <v>0</v>
      </c>
      <c r="F68" s="150">
        <v>0</v>
      </c>
      <c r="G68" s="150">
        <v>0</v>
      </c>
      <c r="H68" s="150">
        <f t="shared" si="3"/>
        <v>154</v>
      </c>
      <c r="I68" s="165"/>
      <c r="J68" s="164"/>
      <c r="K68" s="166"/>
      <c r="L68" s="166"/>
      <c r="M68" s="166"/>
      <c r="N68" s="165"/>
      <c r="O68" s="167"/>
      <c r="P68" s="167"/>
    </row>
    <row r="69" spans="1:16" s="178" customFormat="1" ht="47.25" customHeight="1">
      <c r="A69" s="174" t="s">
        <v>244</v>
      </c>
      <c r="B69" s="175"/>
      <c r="C69" s="175">
        <v>101</v>
      </c>
      <c r="D69" s="150">
        <v>34</v>
      </c>
      <c r="E69" s="150">
        <v>3</v>
      </c>
      <c r="F69" s="150">
        <v>5</v>
      </c>
      <c r="G69" s="150">
        <v>2</v>
      </c>
      <c r="H69" s="150">
        <f>C69+D69+E69+F69+G69</f>
        <v>145</v>
      </c>
      <c r="I69" s="149"/>
      <c r="J69" s="175"/>
      <c r="K69" s="176"/>
      <c r="L69" s="176"/>
      <c r="M69" s="176"/>
      <c r="N69" s="149"/>
      <c r="O69" s="177"/>
      <c r="P69" s="177"/>
    </row>
    <row r="70" spans="1:16" s="178" customFormat="1" ht="23.25" customHeight="1">
      <c r="A70" s="174" t="s">
        <v>245</v>
      </c>
      <c r="B70" s="175"/>
      <c r="C70" s="175">
        <v>0</v>
      </c>
      <c r="D70" s="150">
        <v>0</v>
      </c>
      <c r="E70" s="150">
        <v>0</v>
      </c>
      <c r="F70" s="150">
        <v>0</v>
      </c>
      <c r="G70" s="150">
        <v>0</v>
      </c>
      <c r="H70" s="150">
        <f>C70+D70+E70+F70+G70</f>
        <v>0</v>
      </c>
      <c r="I70" s="149"/>
      <c r="J70" s="175"/>
      <c r="K70" s="176"/>
      <c r="L70" s="176"/>
      <c r="M70" s="176"/>
      <c r="N70" s="149"/>
      <c r="O70" s="177"/>
      <c r="P70" s="177"/>
    </row>
    <row r="71" spans="1:16" s="178" customFormat="1" ht="23.25" customHeight="1">
      <c r="A71" s="174" t="s">
        <v>246</v>
      </c>
      <c r="B71" s="175"/>
      <c r="C71" s="175">
        <v>242</v>
      </c>
      <c r="D71" s="150">
        <v>329</v>
      </c>
      <c r="E71" s="150">
        <v>9</v>
      </c>
      <c r="F71" s="150">
        <v>0</v>
      </c>
      <c r="G71" s="150">
        <v>0</v>
      </c>
      <c r="H71" s="150">
        <f>C71+D71+E71+F71+G71</f>
        <v>580</v>
      </c>
      <c r="I71" s="149"/>
      <c r="J71" s="175"/>
      <c r="K71" s="176"/>
      <c r="L71" s="176"/>
      <c r="M71" s="176"/>
      <c r="N71" s="149"/>
      <c r="O71" s="177"/>
      <c r="P71" s="177"/>
    </row>
    <row r="72" spans="1:16" s="178" customFormat="1" ht="44.25" customHeight="1">
      <c r="A72" s="174" t="s">
        <v>247</v>
      </c>
      <c r="B72" s="175"/>
      <c r="C72" s="175"/>
      <c r="D72" s="150">
        <v>0</v>
      </c>
      <c r="E72" s="150">
        <v>0</v>
      </c>
      <c r="F72" s="150">
        <v>0</v>
      </c>
      <c r="G72" s="150">
        <v>0</v>
      </c>
      <c r="H72" s="150">
        <f t="shared" si="3"/>
        <v>0</v>
      </c>
      <c r="I72" s="149"/>
      <c r="J72" s="175"/>
      <c r="K72" s="176"/>
      <c r="L72" s="176"/>
      <c r="M72" s="176"/>
      <c r="N72" s="149"/>
      <c r="O72" s="177"/>
      <c r="P72" s="177"/>
    </row>
    <row r="73" spans="1:14" ht="26.25">
      <c r="A73" s="362" t="s">
        <v>199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</row>
    <row r="74" spans="1:14" ht="26.25">
      <c r="A74" s="362" t="s">
        <v>248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</row>
    <row r="75" spans="1:14" ht="26.25">
      <c r="A75" s="363" t="s">
        <v>201</v>
      </c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</row>
    <row r="76" spans="1:16" s="128" customFormat="1" ht="88.5" customHeight="1">
      <c r="A76" s="364" t="s">
        <v>0</v>
      </c>
      <c r="B76" s="366" t="s">
        <v>1</v>
      </c>
      <c r="C76" s="366" t="s">
        <v>202</v>
      </c>
      <c r="D76" s="368" t="s">
        <v>211</v>
      </c>
      <c r="E76" s="369"/>
      <c r="F76" s="369"/>
      <c r="G76" s="370"/>
      <c r="H76" s="366" t="s">
        <v>2</v>
      </c>
      <c r="I76" s="371" t="s">
        <v>3</v>
      </c>
      <c r="J76" s="366" t="s">
        <v>4</v>
      </c>
      <c r="K76" s="374" t="s">
        <v>5</v>
      </c>
      <c r="L76" s="374" t="s">
        <v>6</v>
      </c>
      <c r="M76" s="374" t="s">
        <v>7</v>
      </c>
      <c r="N76" s="371" t="s">
        <v>8</v>
      </c>
      <c r="O76" s="127"/>
      <c r="P76" s="127"/>
    </row>
    <row r="77" spans="1:16" s="128" customFormat="1" ht="27" customHeight="1">
      <c r="A77" s="365"/>
      <c r="B77" s="367"/>
      <c r="C77" s="367"/>
      <c r="D77" s="129" t="s">
        <v>9</v>
      </c>
      <c r="E77" s="129" t="s">
        <v>10</v>
      </c>
      <c r="F77" s="129" t="s">
        <v>11</v>
      </c>
      <c r="G77" s="129" t="s">
        <v>12</v>
      </c>
      <c r="H77" s="367"/>
      <c r="I77" s="372"/>
      <c r="J77" s="373"/>
      <c r="K77" s="375"/>
      <c r="L77" s="376"/>
      <c r="M77" s="376"/>
      <c r="N77" s="372"/>
      <c r="O77" s="127"/>
      <c r="P77" s="127"/>
    </row>
    <row r="78" spans="1:14" ht="23.25">
      <c r="A78" s="179" t="s">
        <v>249</v>
      </c>
      <c r="B78" s="154"/>
      <c r="C78" s="154"/>
      <c r="D78" s="155"/>
      <c r="E78" s="155"/>
      <c r="F78" s="155"/>
      <c r="G78" s="155"/>
      <c r="H78" s="154" t="s">
        <v>206</v>
      </c>
      <c r="I78" s="155"/>
      <c r="J78" s="154"/>
      <c r="K78" s="152"/>
      <c r="L78" s="152"/>
      <c r="M78" s="152"/>
      <c r="N78" s="155"/>
    </row>
    <row r="79" spans="1:14" ht="23.25">
      <c r="A79" s="180" t="s">
        <v>26</v>
      </c>
      <c r="B79" s="150" t="s">
        <v>206</v>
      </c>
      <c r="C79" s="150"/>
      <c r="D79" s="181">
        <v>0</v>
      </c>
      <c r="E79" s="182">
        <v>0</v>
      </c>
      <c r="F79" s="182">
        <v>0</v>
      </c>
      <c r="G79" s="181">
        <v>0</v>
      </c>
      <c r="H79" s="183">
        <f aca="true" t="shared" si="4" ref="H79:H87">C79+D79+E79+F79+G79</f>
        <v>0</v>
      </c>
      <c r="I79" s="160"/>
      <c r="J79" s="150"/>
      <c r="K79" s="161"/>
      <c r="L79" s="161"/>
      <c r="M79" s="161"/>
      <c r="N79" s="160"/>
    </row>
    <row r="80" spans="1:14" ht="23.25">
      <c r="A80" s="157" t="s">
        <v>27</v>
      </c>
      <c r="B80" s="141"/>
      <c r="C80" s="141"/>
      <c r="D80" s="181">
        <v>0</v>
      </c>
      <c r="E80" s="182">
        <v>0</v>
      </c>
      <c r="F80" s="182">
        <v>0</v>
      </c>
      <c r="G80" s="181">
        <v>0</v>
      </c>
      <c r="H80" s="183">
        <f t="shared" si="4"/>
        <v>0</v>
      </c>
      <c r="I80" s="160"/>
      <c r="J80" s="150">
        <v>263890</v>
      </c>
      <c r="K80" s="161">
        <v>263829</v>
      </c>
      <c r="L80" s="161">
        <v>0</v>
      </c>
      <c r="M80" s="161">
        <v>263829</v>
      </c>
      <c r="N80" s="160">
        <f>M80*100/J80</f>
        <v>99.97688430785554</v>
      </c>
    </row>
    <row r="81" spans="1:14" ht="23.25">
      <c r="A81" s="157" t="s">
        <v>250</v>
      </c>
      <c r="B81" s="141">
        <v>960</v>
      </c>
      <c r="C81" s="141"/>
      <c r="D81" s="181">
        <v>0</v>
      </c>
      <c r="E81" s="182">
        <v>0</v>
      </c>
      <c r="F81" s="182">
        <v>0</v>
      </c>
      <c r="G81" s="181">
        <v>0</v>
      </c>
      <c r="H81" s="183">
        <f t="shared" si="4"/>
        <v>0</v>
      </c>
      <c r="I81" s="160"/>
      <c r="J81" s="150">
        <v>261856</v>
      </c>
      <c r="K81" s="161"/>
      <c r="L81" s="161"/>
      <c r="M81" s="161"/>
      <c r="N81" s="160"/>
    </row>
    <row r="82" spans="1:14" ht="23.25">
      <c r="A82" s="157" t="s">
        <v>251</v>
      </c>
      <c r="B82" s="141"/>
      <c r="C82" s="141"/>
      <c r="D82" s="181"/>
      <c r="E82" s="182">
        <v>83</v>
      </c>
      <c r="F82" s="182">
        <v>1</v>
      </c>
      <c r="G82" s="181">
        <v>0</v>
      </c>
      <c r="H82" s="183">
        <f t="shared" si="4"/>
        <v>84</v>
      </c>
      <c r="I82" s="160"/>
      <c r="J82" s="150"/>
      <c r="K82" s="161"/>
      <c r="L82" s="161">
        <v>47267</v>
      </c>
      <c r="M82" s="161">
        <v>47267</v>
      </c>
      <c r="N82" s="160">
        <f>M82*100/J81</f>
        <v>18.050760723451056</v>
      </c>
    </row>
    <row r="83" spans="1:14" ht="23.25">
      <c r="A83" s="157" t="s">
        <v>252</v>
      </c>
      <c r="B83" s="141"/>
      <c r="C83" s="141"/>
      <c r="D83" s="181">
        <v>1</v>
      </c>
      <c r="E83" s="182">
        <v>353</v>
      </c>
      <c r="F83" s="182">
        <v>6</v>
      </c>
      <c r="G83" s="181">
        <v>0</v>
      </c>
      <c r="H83" s="183">
        <f>C83+D83+E83+F83+G83</f>
        <v>360</v>
      </c>
      <c r="I83" s="160"/>
      <c r="J83" s="150"/>
      <c r="K83" s="161"/>
      <c r="L83" s="161">
        <v>0</v>
      </c>
      <c r="M83" s="161">
        <v>0</v>
      </c>
      <c r="N83" s="160">
        <v>0</v>
      </c>
    </row>
    <row r="84" spans="1:14" s="187" customFormat="1" ht="23.25">
      <c r="A84" s="179" t="s">
        <v>253</v>
      </c>
      <c r="B84" s="184">
        <v>2000</v>
      </c>
      <c r="C84" s="184">
        <f>C85+C86+C87</f>
        <v>1119</v>
      </c>
      <c r="D84" s="184">
        <f>D85+D86+D87</f>
        <v>0</v>
      </c>
      <c r="E84" s="184">
        <f>E85+E86+E87</f>
        <v>0</v>
      </c>
      <c r="F84" s="184">
        <f>F85+F86+F87</f>
        <v>0</v>
      </c>
      <c r="G84" s="184">
        <f>G85+G86+G87</f>
        <v>0</v>
      </c>
      <c r="H84" s="184">
        <f t="shared" si="4"/>
        <v>1119</v>
      </c>
      <c r="I84" s="185"/>
      <c r="J84" s="184">
        <v>966174</v>
      </c>
      <c r="K84" s="133">
        <v>86366.88</v>
      </c>
      <c r="L84" s="133">
        <v>121657.84</v>
      </c>
      <c r="M84" s="133">
        <f>L84+K84</f>
        <v>208024.72</v>
      </c>
      <c r="N84" s="186">
        <f>M84*100/J84</f>
        <v>21.53077188994943</v>
      </c>
    </row>
    <row r="85" spans="1:14" ht="23.25">
      <c r="A85" s="144" t="s">
        <v>28</v>
      </c>
      <c r="B85" s="141"/>
      <c r="C85" s="141">
        <v>41</v>
      </c>
      <c r="D85" s="150">
        <v>0</v>
      </c>
      <c r="E85" s="150">
        <v>0</v>
      </c>
      <c r="F85" s="150">
        <v>0</v>
      </c>
      <c r="G85" s="150">
        <v>0</v>
      </c>
      <c r="H85" s="141">
        <f t="shared" si="4"/>
        <v>41</v>
      </c>
      <c r="I85" s="142"/>
      <c r="J85" s="141"/>
      <c r="K85" s="143"/>
      <c r="L85" s="143"/>
      <c r="M85" s="143"/>
      <c r="N85" s="144"/>
    </row>
    <row r="86" spans="1:14" ht="23.25">
      <c r="A86" s="144" t="s">
        <v>29</v>
      </c>
      <c r="B86" s="141"/>
      <c r="C86" s="141">
        <v>465</v>
      </c>
      <c r="D86" s="150">
        <v>0</v>
      </c>
      <c r="E86" s="150">
        <v>0</v>
      </c>
      <c r="F86" s="150">
        <v>0</v>
      </c>
      <c r="G86" s="150">
        <v>0</v>
      </c>
      <c r="H86" s="141">
        <f t="shared" si="4"/>
        <v>465</v>
      </c>
      <c r="I86" s="142"/>
      <c r="J86" s="141"/>
      <c r="K86" s="143"/>
      <c r="L86" s="143"/>
      <c r="M86" s="143"/>
      <c r="N86" s="144"/>
    </row>
    <row r="87" spans="1:14" ht="23.25">
      <c r="A87" s="144" t="s">
        <v>30</v>
      </c>
      <c r="B87" s="141"/>
      <c r="C87" s="141">
        <v>613</v>
      </c>
      <c r="D87" s="150">
        <v>0</v>
      </c>
      <c r="E87" s="150">
        <v>0</v>
      </c>
      <c r="F87" s="150">
        <v>0</v>
      </c>
      <c r="G87" s="150">
        <v>0</v>
      </c>
      <c r="H87" s="141">
        <f t="shared" si="4"/>
        <v>613</v>
      </c>
      <c r="I87" s="142"/>
      <c r="J87" s="141"/>
      <c r="K87" s="143"/>
      <c r="L87" s="143"/>
      <c r="M87" s="143"/>
      <c r="N87" s="144"/>
    </row>
    <row r="88" spans="1:14" s="188" customFormat="1" ht="23.25">
      <c r="A88" s="179" t="s">
        <v>254</v>
      </c>
      <c r="B88" s="154">
        <v>18</v>
      </c>
      <c r="C88" s="154">
        <v>48</v>
      </c>
      <c r="D88" s="154">
        <f>D89+D90+D91</f>
        <v>0</v>
      </c>
      <c r="E88" s="154">
        <v>0</v>
      </c>
      <c r="F88" s="154">
        <f>F89+F90+F91</f>
        <v>0</v>
      </c>
      <c r="G88" s="154">
        <f>G89+G90+G91</f>
        <v>0</v>
      </c>
      <c r="H88" s="154">
        <f>H89+H90+H91</f>
        <v>48</v>
      </c>
      <c r="I88" s="155"/>
      <c r="J88" s="154"/>
      <c r="K88" s="152" t="s">
        <v>206</v>
      </c>
      <c r="L88" s="152" t="s">
        <v>206</v>
      </c>
      <c r="M88" s="152" t="s">
        <v>206</v>
      </c>
      <c r="N88" s="185"/>
    </row>
    <row r="89" spans="1:14" ht="23.25">
      <c r="A89" s="144" t="s">
        <v>28</v>
      </c>
      <c r="B89" s="141"/>
      <c r="C89" s="141">
        <v>40</v>
      </c>
      <c r="D89" s="150">
        <v>0</v>
      </c>
      <c r="E89" s="150">
        <v>0</v>
      </c>
      <c r="F89" s="150">
        <v>0</v>
      </c>
      <c r="G89" s="150">
        <v>0</v>
      </c>
      <c r="H89" s="141">
        <f>C89+D89+E89+F89+G89</f>
        <v>40</v>
      </c>
      <c r="I89" s="142"/>
      <c r="J89" s="141"/>
      <c r="K89" s="143"/>
      <c r="L89" s="143"/>
      <c r="M89" s="143"/>
      <c r="N89" s="144"/>
    </row>
    <row r="90" spans="1:14" ht="23.25">
      <c r="A90" s="144" t="s">
        <v>29</v>
      </c>
      <c r="B90" s="141"/>
      <c r="C90" s="141">
        <v>7</v>
      </c>
      <c r="D90" s="150">
        <v>0</v>
      </c>
      <c r="E90" s="150">
        <v>0</v>
      </c>
      <c r="F90" s="150">
        <v>0</v>
      </c>
      <c r="G90" s="150">
        <v>0</v>
      </c>
      <c r="H90" s="141">
        <f>C90+D90+E90+F90+G90</f>
        <v>7</v>
      </c>
      <c r="I90" s="142"/>
      <c r="J90" s="141"/>
      <c r="K90" s="143"/>
      <c r="L90" s="143"/>
      <c r="M90" s="143"/>
      <c r="N90" s="144"/>
    </row>
    <row r="91" spans="1:14" ht="23.25">
      <c r="A91" s="144" t="s">
        <v>30</v>
      </c>
      <c r="B91" s="141"/>
      <c r="C91" s="141">
        <v>1</v>
      </c>
      <c r="D91" s="150">
        <v>0</v>
      </c>
      <c r="E91" s="150">
        <v>0</v>
      </c>
      <c r="F91" s="150">
        <v>0</v>
      </c>
      <c r="G91" s="150">
        <v>0</v>
      </c>
      <c r="H91" s="141">
        <f>C91+D91+E91+F91+G91</f>
        <v>1</v>
      </c>
      <c r="I91" s="142"/>
      <c r="J91" s="141"/>
      <c r="K91" s="143"/>
      <c r="L91" s="143"/>
      <c r="M91" s="143"/>
      <c r="N91" s="144"/>
    </row>
    <row r="92" spans="1:14" s="188" customFormat="1" ht="23.25">
      <c r="A92" s="179" t="s">
        <v>255</v>
      </c>
      <c r="B92" s="154">
        <v>30</v>
      </c>
      <c r="C92" s="154">
        <v>30</v>
      </c>
      <c r="D92" s="154">
        <f>D93</f>
        <v>0</v>
      </c>
      <c r="E92" s="154">
        <v>0</v>
      </c>
      <c r="F92" s="154">
        <v>0</v>
      </c>
      <c r="G92" s="154">
        <v>0</v>
      </c>
      <c r="H92" s="184">
        <f>C92+D92+E92+F92+G92</f>
        <v>30</v>
      </c>
      <c r="I92" s="155"/>
      <c r="J92" s="154"/>
      <c r="K92" s="152"/>
      <c r="L92" s="152"/>
      <c r="M92" s="152"/>
      <c r="N92" s="185"/>
    </row>
    <row r="93" spans="1:14" ht="23.25">
      <c r="A93" s="144" t="s">
        <v>28</v>
      </c>
      <c r="B93" s="141"/>
      <c r="C93" s="141">
        <v>30</v>
      </c>
      <c r="D93" s="150">
        <v>0</v>
      </c>
      <c r="E93" s="150">
        <v>0</v>
      </c>
      <c r="F93" s="150">
        <v>0</v>
      </c>
      <c r="G93" s="150">
        <v>0</v>
      </c>
      <c r="H93" s="141">
        <f>C93+D93+E93+F93+G93</f>
        <v>30</v>
      </c>
      <c r="I93" s="142"/>
      <c r="J93" s="141"/>
      <c r="K93" s="143"/>
      <c r="L93" s="143"/>
      <c r="M93" s="143"/>
      <c r="N93" s="144"/>
    </row>
  </sheetData>
  <sheetProtection/>
  <mergeCells count="56">
    <mergeCell ref="K76:K77"/>
    <mergeCell ref="L76:L77"/>
    <mergeCell ref="M76:M77"/>
    <mergeCell ref="N76:N77"/>
    <mergeCell ref="A73:N73"/>
    <mergeCell ref="A74:N74"/>
    <mergeCell ref="A75:N75"/>
    <mergeCell ref="A76:A77"/>
    <mergeCell ref="B76:B77"/>
    <mergeCell ref="C76:C77"/>
    <mergeCell ref="D76:G76"/>
    <mergeCell ref="H76:H77"/>
    <mergeCell ref="I76:I77"/>
    <mergeCell ref="J76:J77"/>
    <mergeCell ref="I55:I56"/>
    <mergeCell ref="J55:J56"/>
    <mergeCell ref="K55:K56"/>
    <mergeCell ref="L55:L56"/>
    <mergeCell ref="M55:M56"/>
    <mergeCell ref="N55:N56"/>
    <mergeCell ref="M27:M28"/>
    <mergeCell ref="N27:N28"/>
    <mergeCell ref="A52:N52"/>
    <mergeCell ref="A53:N53"/>
    <mergeCell ref="A54:N54"/>
    <mergeCell ref="A55:A56"/>
    <mergeCell ref="B55:B56"/>
    <mergeCell ref="C55:C56"/>
    <mergeCell ref="D55:G55"/>
    <mergeCell ref="H55:H56"/>
    <mergeCell ref="A26:N26"/>
    <mergeCell ref="A27:A28"/>
    <mergeCell ref="B27:B28"/>
    <mergeCell ref="C27:C28"/>
    <mergeCell ref="D27:G27"/>
    <mergeCell ref="H27:H28"/>
    <mergeCell ref="I27:I28"/>
    <mergeCell ref="J27:J28"/>
    <mergeCell ref="K27:K28"/>
    <mergeCell ref="L27:L28"/>
    <mergeCell ref="K4:K5"/>
    <mergeCell ref="L4:L5"/>
    <mergeCell ref="A24:N24"/>
    <mergeCell ref="A25:N25"/>
    <mergeCell ref="M4:M5"/>
    <mergeCell ref="N4:N5"/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</mergeCells>
  <printOptions/>
  <pageMargins left="1.0713235294117647" right="0.7" top="0.75" bottom="0.75" header="0.3" footer="0.3"/>
  <pageSetup orientation="landscape" paperSize="9" scale="65" r:id="rId1"/>
  <rowBreaks count="3" manualBreakCount="3">
    <brk id="23" max="13" man="1"/>
    <brk id="51" max="13" man="1"/>
    <brk id="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A48" sqref="A48"/>
    </sheetView>
  </sheetViews>
  <sheetFormatPr defaultColWidth="7.57421875" defaultRowHeight="12.75"/>
  <cols>
    <col min="1" max="1" width="44.7109375" style="190" customWidth="1"/>
    <col min="2" max="3" width="11.7109375" style="190" customWidth="1"/>
    <col min="4" max="7" width="9.7109375" style="190" customWidth="1"/>
    <col min="8" max="8" width="10.7109375" style="190" customWidth="1"/>
    <col min="9" max="14" width="13.140625" style="190" customWidth="1"/>
    <col min="15" max="16384" width="7.57421875" style="190" customWidth="1"/>
  </cols>
  <sheetData>
    <row r="1" ht="23.25">
      <c r="N1" s="223"/>
    </row>
    <row r="2" spans="1:14" ht="26.25">
      <c r="A2" s="377" t="s">
        <v>42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26.25">
      <c r="A3" s="377" t="s">
        <v>266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26.25">
      <c r="A4" s="378" t="s">
        <v>265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6" s="217" customFormat="1" ht="132.75" customHeight="1">
      <c r="A5" s="379" t="s">
        <v>0</v>
      </c>
      <c r="B5" s="381" t="s">
        <v>1</v>
      </c>
      <c r="C5" s="381" t="s">
        <v>32</v>
      </c>
      <c r="D5" s="383" t="s">
        <v>33</v>
      </c>
      <c r="E5" s="384"/>
      <c r="F5" s="384"/>
      <c r="G5" s="385"/>
      <c r="H5" s="381" t="s">
        <v>2</v>
      </c>
      <c r="I5" s="386" t="s">
        <v>3</v>
      </c>
      <c r="J5" s="388" t="s">
        <v>4</v>
      </c>
      <c r="K5" s="381" t="s">
        <v>5</v>
      </c>
      <c r="L5" s="381" t="s">
        <v>6</v>
      </c>
      <c r="M5" s="381" t="s">
        <v>7</v>
      </c>
      <c r="N5" s="381" t="s">
        <v>8</v>
      </c>
      <c r="O5" s="218"/>
      <c r="P5" s="218"/>
    </row>
    <row r="6" spans="1:16" s="217" customFormat="1" ht="28.5" customHeight="1">
      <c r="A6" s="380"/>
      <c r="B6" s="382"/>
      <c r="C6" s="382"/>
      <c r="D6" s="213" t="s">
        <v>9</v>
      </c>
      <c r="E6" s="213" t="s">
        <v>10</v>
      </c>
      <c r="F6" s="213" t="s">
        <v>11</v>
      </c>
      <c r="G6" s="213" t="s">
        <v>12</v>
      </c>
      <c r="H6" s="382"/>
      <c r="I6" s="387"/>
      <c r="J6" s="389"/>
      <c r="K6" s="390"/>
      <c r="L6" s="382"/>
      <c r="M6" s="382"/>
      <c r="N6" s="382"/>
      <c r="O6" s="218"/>
      <c r="P6" s="218"/>
    </row>
    <row r="7" spans="1:16" s="217" customFormat="1" ht="24" customHeight="1">
      <c r="A7" s="222" t="s">
        <v>79</v>
      </c>
      <c r="B7" s="219"/>
      <c r="C7" s="219"/>
      <c r="D7" s="219"/>
      <c r="E7" s="219"/>
      <c r="F7" s="219"/>
      <c r="G7" s="219"/>
      <c r="H7" s="219"/>
      <c r="I7" s="221"/>
      <c r="J7" s="220"/>
      <c r="K7" s="203"/>
      <c r="L7" s="219"/>
      <c r="M7" s="219"/>
      <c r="N7" s="219"/>
      <c r="O7" s="218"/>
      <c r="P7" s="218"/>
    </row>
    <row r="8" spans="1:16" s="211" customFormat="1" ht="26.25" customHeight="1">
      <c r="A8" s="216" t="s">
        <v>80</v>
      </c>
      <c r="B8" s="213"/>
      <c r="C8" s="213"/>
      <c r="D8" s="213"/>
      <c r="E8" s="213"/>
      <c r="F8" s="213"/>
      <c r="G8" s="213"/>
      <c r="H8" s="213"/>
      <c r="I8" s="215"/>
      <c r="J8" s="214"/>
      <c r="K8" s="213"/>
      <c r="L8" s="213"/>
      <c r="M8" s="213"/>
      <c r="N8" s="213"/>
      <c r="O8" s="212"/>
      <c r="P8" s="212"/>
    </row>
    <row r="9" spans="1:14" s="191" customFormat="1" ht="23.25">
      <c r="A9" s="207" t="s">
        <v>13</v>
      </c>
      <c r="B9" s="192">
        <v>8</v>
      </c>
      <c r="C9" s="192"/>
      <c r="D9" s="192"/>
      <c r="E9" s="192"/>
      <c r="F9" s="192"/>
      <c r="G9" s="192"/>
      <c r="H9" s="192"/>
      <c r="I9" s="194"/>
      <c r="J9" s="209">
        <v>3850</v>
      </c>
      <c r="K9" s="192"/>
      <c r="L9" s="192"/>
      <c r="M9" s="192"/>
      <c r="N9" s="192"/>
    </row>
    <row r="10" spans="1:14" s="191" customFormat="1" ht="23.25">
      <c r="A10" s="207" t="s">
        <v>82</v>
      </c>
      <c r="B10" s="192"/>
      <c r="C10" s="192"/>
      <c r="D10" s="192"/>
      <c r="E10" s="192"/>
      <c r="F10" s="192"/>
      <c r="G10" s="192"/>
      <c r="H10" s="192"/>
      <c r="I10" s="194"/>
      <c r="J10" s="193"/>
      <c r="K10" s="192"/>
      <c r="L10" s="192"/>
      <c r="M10" s="192"/>
      <c r="N10" s="192"/>
    </row>
    <row r="11" spans="1:14" s="191" customFormat="1" ht="23.25">
      <c r="A11" s="206" t="s">
        <v>264</v>
      </c>
      <c r="B11" s="192">
        <v>55</v>
      </c>
      <c r="C11" s="192"/>
      <c r="D11" s="192"/>
      <c r="E11" s="192"/>
      <c r="F11" s="192"/>
      <c r="G11" s="192"/>
      <c r="H11" s="192"/>
      <c r="I11" s="194"/>
      <c r="J11" s="209">
        <v>49500</v>
      </c>
      <c r="K11" s="192"/>
      <c r="L11" s="192"/>
      <c r="M11" s="192"/>
      <c r="N11" s="192"/>
    </row>
    <row r="12" spans="1:14" s="191" customFormat="1" ht="23.25">
      <c r="A12" s="210" t="s">
        <v>263</v>
      </c>
      <c r="B12" s="192">
        <v>75</v>
      </c>
      <c r="C12" s="192"/>
      <c r="D12" s="192"/>
      <c r="E12" s="192"/>
      <c r="F12" s="192"/>
      <c r="G12" s="192"/>
      <c r="H12" s="192"/>
      <c r="I12" s="194"/>
      <c r="J12" s="209">
        <v>60000</v>
      </c>
      <c r="K12" s="192"/>
      <c r="L12" s="192"/>
      <c r="M12" s="192"/>
      <c r="N12" s="192"/>
    </row>
    <row r="13" spans="1:14" s="191" customFormat="1" ht="46.5">
      <c r="A13" s="210" t="s">
        <v>262</v>
      </c>
      <c r="B13" s="192">
        <v>167</v>
      </c>
      <c r="C13" s="192"/>
      <c r="D13" s="192"/>
      <c r="E13" s="192"/>
      <c r="F13" s="192"/>
      <c r="G13" s="192"/>
      <c r="H13" s="192"/>
      <c r="I13" s="194"/>
      <c r="J13" s="209">
        <v>130000</v>
      </c>
      <c r="K13" s="192"/>
      <c r="L13" s="192"/>
      <c r="M13" s="192"/>
      <c r="N13" s="192"/>
    </row>
    <row r="14" spans="1:14" s="191" customFormat="1" ht="23.25">
      <c r="A14" s="207" t="s">
        <v>95</v>
      </c>
      <c r="B14" s="192">
        <v>60</v>
      </c>
      <c r="C14" s="192"/>
      <c r="D14" s="192"/>
      <c r="E14" s="192"/>
      <c r="F14" s="192"/>
      <c r="G14" s="192"/>
      <c r="H14" s="192"/>
      <c r="I14" s="194"/>
      <c r="J14" s="209">
        <v>12075</v>
      </c>
      <c r="K14" s="192"/>
      <c r="L14" s="192"/>
      <c r="M14" s="192"/>
      <c r="N14" s="192"/>
    </row>
    <row r="15" spans="1:14" s="191" customFormat="1" ht="23.25">
      <c r="A15" s="207" t="s">
        <v>104</v>
      </c>
      <c r="B15" s="192">
        <v>180</v>
      </c>
      <c r="C15" s="192"/>
      <c r="D15" s="192"/>
      <c r="E15" s="192"/>
      <c r="F15" s="192"/>
      <c r="G15" s="192"/>
      <c r="H15" s="192"/>
      <c r="I15" s="194"/>
      <c r="J15" s="193"/>
      <c r="K15" s="192"/>
      <c r="L15" s="192"/>
      <c r="M15" s="192"/>
      <c r="N15" s="192"/>
    </row>
    <row r="16" spans="1:14" s="191" customFormat="1" ht="23.25">
      <c r="A16" s="207" t="s">
        <v>110</v>
      </c>
      <c r="B16" s="192">
        <v>300</v>
      </c>
      <c r="C16" s="192"/>
      <c r="D16" s="192"/>
      <c r="E16" s="192"/>
      <c r="F16" s="192"/>
      <c r="G16" s="192"/>
      <c r="H16" s="192"/>
      <c r="I16" s="194"/>
      <c r="J16" s="209">
        <v>31200</v>
      </c>
      <c r="K16" s="192"/>
      <c r="L16" s="192"/>
      <c r="M16" s="192"/>
      <c r="N16" s="192"/>
    </row>
    <row r="17" spans="1:14" s="191" customFormat="1" ht="23.25">
      <c r="A17" s="207" t="s">
        <v>133</v>
      </c>
      <c r="B17" s="192">
        <v>60</v>
      </c>
      <c r="C17" s="192"/>
      <c r="D17" s="192"/>
      <c r="E17" s="192"/>
      <c r="F17" s="192">
        <v>40</v>
      </c>
      <c r="G17" s="192">
        <v>20</v>
      </c>
      <c r="H17" s="192"/>
      <c r="I17" s="194"/>
      <c r="J17" s="193"/>
      <c r="K17" s="192"/>
      <c r="L17" s="192"/>
      <c r="M17" s="192"/>
      <c r="N17" s="192"/>
    </row>
    <row r="18" spans="1:14" s="191" customFormat="1" ht="23.25">
      <c r="A18" s="207" t="s">
        <v>14</v>
      </c>
      <c r="B18" s="192">
        <v>58</v>
      </c>
      <c r="C18" s="192"/>
      <c r="D18" s="192"/>
      <c r="E18" s="192">
        <v>17</v>
      </c>
      <c r="F18" s="192">
        <v>38</v>
      </c>
      <c r="G18" s="192">
        <v>3</v>
      </c>
      <c r="H18" s="192"/>
      <c r="I18" s="194"/>
      <c r="J18" s="193"/>
      <c r="K18" s="192"/>
      <c r="L18" s="192"/>
      <c r="M18" s="192"/>
      <c r="N18" s="192"/>
    </row>
    <row r="19" spans="1:14" ht="46.5">
      <c r="A19" s="208" t="s">
        <v>15</v>
      </c>
      <c r="B19" s="200"/>
      <c r="C19" s="200"/>
      <c r="D19" s="200"/>
      <c r="E19" s="200"/>
      <c r="F19" s="200"/>
      <c r="G19" s="200"/>
      <c r="H19" s="200"/>
      <c r="I19" s="202"/>
      <c r="J19" s="201"/>
      <c r="K19" s="200"/>
      <c r="L19" s="200"/>
      <c r="M19" s="200"/>
      <c r="N19" s="200"/>
    </row>
    <row r="20" spans="1:14" s="191" customFormat="1" ht="23.25">
      <c r="A20" s="207" t="s">
        <v>16</v>
      </c>
      <c r="B20" s="192"/>
      <c r="C20" s="192"/>
      <c r="D20" s="192"/>
      <c r="E20" s="192"/>
      <c r="F20" s="192"/>
      <c r="G20" s="192"/>
      <c r="H20" s="192"/>
      <c r="I20" s="194"/>
      <c r="J20" s="193"/>
      <c r="K20" s="192"/>
      <c r="L20" s="192"/>
      <c r="M20" s="192"/>
      <c r="N20" s="192"/>
    </row>
    <row r="21" spans="1:14" s="191" customFormat="1" ht="23.25">
      <c r="A21" s="207" t="s">
        <v>17</v>
      </c>
      <c r="B21" s="192"/>
      <c r="C21" s="192"/>
      <c r="D21" s="192"/>
      <c r="E21" s="192"/>
      <c r="F21" s="192"/>
      <c r="G21" s="192"/>
      <c r="H21" s="192"/>
      <c r="I21" s="194"/>
      <c r="J21" s="193"/>
      <c r="K21" s="192"/>
      <c r="L21" s="192"/>
      <c r="M21" s="192"/>
      <c r="N21" s="192"/>
    </row>
    <row r="22" spans="1:14" s="191" customFormat="1" ht="23.25">
      <c r="A22" s="207" t="s">
        <v>18</v>
      </c>
      <c r="B22" s="192"/>
      <c r="C22" s="192"/>
      <c r="D22" s="192"/>
      <c r="E22" s="192"/>
      <c r="F22" s="192"/>
      <c r="G22" s="192"/>
      <c r="H22" s="192"/>
      <c r="I22" s="194"/>
      <c r="J22" s="193"/>
      <c r="K22" s="192"/>
      <c r="L22" s="192"/>
      <c r="M22" s="192"/>
      <c r="N22" s="192"/>
    </row>
    <row r="23" spans="1:14" s="191" customFormat="1" ht="23.25">
      <c r="A23" s="207" t="s">
        <v>19</v>
      </c>
      <c r="B23" s="192"/>
      <c r="C23" s="192"/>
      <c r="D23" s="192"/>
      <c r="E23" s="192"/>
      <c r="F23" s="192"/>
      <c r="G23" s="192"/>
      <c r="H23" s="192"/>
      <c r="I23" s="194"/>
      <c r="J23" s="193"/>
      <c r="K23" s="192"/>
      <c r="L23" s="192"/>
      <c r="M23" s="192"/>
      <c r="N23" s="192"/>
    </row>
    <row r="24" spans="1:14" ht="46.5">
      <c r="A24" s="208" t="s">
        <v>20</v>
      </c>
      <c r="B24" s="200"/>
      <c r="C24" s="200"/>
      <c r="D24" s="200"/>
      <c r="E24" s="200"/>
      <c r="F24" s="200"/>
      <c r="G24" s="200"/>
      <c r="H24" s="200"/>
      <c r="I24" s="202"/>
      <c r="J24" s="201"/>
      <c r="K24" s="200"/>
      <c r="L24" s="200"/>
      <c r="M24" s="200"/>
      <c r="N24" s="200"/>
    </row>
    <row r="25" spans="1:14" s="191" customFormat="1" ht="46.5">
      <c r="A25" s="206" t="s">
        <v>141</v>
      </c>
      <c r="B25" s="192"/>
      <c r="C25" s="192"/>
      <c r="D25" s="192"/>
      <c r="E25" s="192"/>
      <c r="F25" s="192"/>
      <c r="G25" s="192"/>
      <c r="H25" s="192"/>
      <c r="I25" s="194"/>
      <c r="J25" s="193"/>
      <c r="K25" s="192"/>
      <c r="L25" s="192"/>
      <c r="M25" s="192"/>
      <c r="N25" s="192"/>
    </row>
    <row r="26" spans="1:14" s="191" customFormat="1" ht="23.25">
      <c r="A26" s="207" t="s">
        <v>21</v>
      </c>
      <c r="B26" s="192"/>
      <c r="C26" s="192"/>
      <c r="D26" s="192"/>
      <c r="E26" s="192"/>
      <c r="F26" s="192"/>
      <c r="G26" s="192"/>
      <c r="H26" s="192"/>
      <c r="I26" s="194"/>
      <c r="J26" s="193"/>
      <c r="K26" s="192"/>
      <c r="L26" s="192"/>
      <c r="M26" s="192"/>
      <c r="N26" s="192"/>
    </row>
    <row r="27" spans="1:14" s="191" customFormat="1" ht="23.25">
      <c r="A27" s="207" t="s">
        <v>34</v>
      </c>
      <c r="C27" s="192"/>
      <c r="D27" s="192"/>
      <c r="E27" s="192"/>
      <c r="F27" s="192"/>
      <c r="G27" s="192"/>
      <c r="H27" s="192"/>
      <c r="I27" s="194"/>
      <c r="J27" s="193"/>
      <c r="K27" s="192"/>
      <c r="L27" s="192"/>
      <c r="M27" s="192"/>
      <c r="N27" s="192"/>
    </row>
    <row r="28" spans="1:14" s="191" customFormat="1" ht="23.25">
      <c r="A28" s="207" t="s">
        <v>35</v>
      </c>
      <c r="B28" s="192"/>
      <c r="C28" s="192"/>
      <c r="D28" s="192"/>
      <c r="E28" s="192"/>
      <c r="F28" s="192"/>
      <c r="G28" s="192"/>
      <c r="H28" s="192"/>
      <c r="I28" s="194"/>
      <c r="J28" s="193"/>
      <c r="K28" s="192"/>
      <c r="L28" s="192"/>
      <c r="M28" s="192"/>
      <c r="N28" s="192"/>
    </row>
    <row r="29" spans="1:14" s="191" customFormat="1" ht="23.25">
      <c r="A29" s="206" t="s">
        <v>36</v>
      </c>
      <c r="B29" s="192"/>
      <c r="C29" s="192"/>
      <c r="D29" s="192"/>
      <c r="E29" s="192"/>
      <c r="F29" s="192"/>
      <c r="G29" s="192"/>
      <c r="H29" s="192"/>
      <c r="I29" s="194"/>
      <c r="J29" s="193"/>
      <c r="K29" s="192"/>
      <c r="L29" s="192"/>
      <c r="M29" s="192"/>
      <c r="N29" s="192"/>
    </row>
    <row r="30" spans="1:14" ht="23.25">
      <c r="A30" s="205" t="s">
        <v>22</v>
      </c>
      <c r="B30" s="200"/>
      <c r="C30" s="200"/>
      <c r="D30" s="200"/>
      <c r="E30" s="200"/>
      <c r="F30" s="200"/>
      <c r="G30" s="200"/>
      <c r="H30" s="200"/>
      <c r="I30" s="202"/>
      <c r="J30" s="201"/>
      <c r="K30" s="200"/>
      <c r="L30" s="200"/>
      <c r="M30" s="200"/>
      <c r="N30" s="200"/>
    </row>
    <row r="31" spans="1:14" s="191" customFormat="1" ht="23.25">
      <c r="A31" s="195" t="s">
        <v>23</v>
      </c>
      <c r="B31" s="204">
        <v>15000</v>
      </c>
      <c r="C31" s="192"/>
      <c r="D31" s="192">
        <v>202</v>
      </c>
      <c r="E31" s="192">
        <v>248</v>
      </c>
      <c r="F31" s="192">
        <v>285</v>
      </c>
      <c r="G31" s="192">
        <v>69</v>
      </c>
      <c r="H31" s="192">
        <v>804</v>
      </c>
      <c r="I31" s="194"/>
      <c r="J31" s="193"/>
      <c r="K31" s="192"/>
      <c r="L31" s="192"/>
      <c r="M31" s="192"/>
      <c r="N31" s="192"/>
    </row>
    <row r="32" spans="1:14" s="191" customFormat="1" ht="23.25">
      <c r="A32" s="195" t="s">
        <v>24</v>
      </c>
      <c r="B32" s="192">
        <v>50</v>
      </c>
      <c r="C32" s="192"/>
      <c r="D32" s="192">
        <v>1</v>
      </c>
      <c r="E32" s="192">
        <v>3</v>
      </c>
      <c r="F32" s="192">
        <v>3</v>
      </c>
      <c r="G32" s="192"/>
      <c r="H32" s="192"/>
      <c r="I32" s="194"/>
      <c r="J32" s="193"/>
      <c r="K32" s="192"/>
      <c r="L32" s="192"/>
      <c r="M32" s="192"/>
      <c r="N32" s="192"/>
    </row>
    <row r="33" spans="1:14" s="191" customFormat="1" ht="23.25">
      <c r="A33" s="195" t="s">
        <v>143</v>
      </c>
      <c r="B33" s="204">
        <v>2000</v>
      </c>
      <c r="C33" s="192"/>
      <c r="D33" s="192"/>
      <c r="E33" s="192"/>
      <c r="F33" s="192"/>
      <c r="G33" s="192"/>
      <c r="H33" s="192"/>
      <c r="I33" s="194"/>
      <c r="J33" s="193"/>
      <c r="K33" s="192"/>
      <c r="L33" s="192"/>
      <c r="M33" s="192"/>
      <c r="N33" s="192"/>
    </row>
    <row r="34" spans="1:14" s="191" customFormat="1" ht="23.25">
      <c r="A34" s="192" t="s">
        <v>261</v>
      </c>
      <c r="B34" s="192">
        <v>200</v>
      </c>
      <c r="C34" s="192"/>
      <c r="D34" s="192"/>
      <c r="E34" s="192">
        <v>257</v>
      </c>
      <c r="F34" s="192"/>
      <c r="G34" s="192"/>
      <c r="H34" s="192"/>
      <c r="I34" s="194"/>
      <c r="J34" s="193"/>
      <c r="K34" s="192"/>
      <c r="L34" s="192"/>
      <c r="M34" s="192"/>
      <c r="N34" s="192"/>
    </row>
    <row r="35" spans="1:14" s="191" customFormat="1" ht="23.25">
      <c r="A35" s="195" t="s">
        <v>25</v>
      </c>
      <c r="B35" s="192">
        <v>900</v>
      </c>
      <c r="C35" s="192"/>
      <c r="D35" s="192"/>
      <c r="E35" s="192"/>
      <c r="F35" s="192"/>
      <c r="G35" s="192"/>
      <c r="H35" s="192"/>
      <c r="I35" s="194"/>
      <c r="J35" s="193"/>
      <c r="K35" s="192"/>
      <c r="L35" s="192"/>
      <c r="M35" s="192"/>
      <c r="N35" s="192"/>
    </row>
    <row r="36" spans="1:14" ht="23.25">
      <c r="A36" s="196" t="s">
        <v>260</v>
      </c>
      <c r="B36" s="196">
        <v>300</v>
      </c>
      <c r="C36" s="196"/>
      <c r="D36" s="196"/>
      <c r="E36" s="196">
        <v>86</v>
      </c>
      <c r="F36" s="196"/>
      <c r="G36" s="196"/>
      <c r="H36" s="196">
        <v>86</v>
      </c>
      <c r="I36" s="198"/>
      <c r="J36" s="197"/>
      <c r="K36" s="196"/>
      <c r="L36" s="196"/>
      <c r="M36" s="196"/>
      <c r="N36" s="196"/>
    </row>
    <row r="37" spans="1:14" ht="23.25">
      <c r="A37" s="196" t="s">
        <v>259</v>
      </c>
      <c r="B37" s="196">
        <v>300</v>
      </c>
      <c r="C37" s="196"/>
      <c r="D37" s="196">
        <v>2</v>
      </c>
      <c r="E37" s="196">
        <v>44</v>
      </c>
      <c r="F37" s="196">
        <v>19</v>
      </c>
      <c r="G37" s="196"/>
      <c r="H37" s="196">
        <v>65</v>
      </c>
      <c r="I37" s="198"/>
      <c r="J37" s="197"/>
      <c r="K37" s="196"/>
      <c r="L37" s="196"/>
      <c r="M37" s="196"/>
      <c r="N37" s="196"/>
    </row>
    <row r="38" spans="1:14" ht="23.25">
      <c r="A38" s="196" t="s">
        <v>258</v>
      </c>
      <c r="B38" s="196">
        <v>300</v>
      </c>
      <c r="C38" s="196"/>
      <c r="D38" s="196">
        <v>1</v>
      </c>
      <c r="E38" s="196">
        <v>31</v>
      </c>
      <c r="F38" s="196">
        <v>16</v>
      </c>
      <c r="G38" s="196"/>
      <c r="H38" s="196">
        <v>48</v>
      </c>
      <c r="I38" s="198"/>
      <c r="J38" s="197"/>
      <c r="K38" s="196"/>
      <c r="L38" s="196"/>
      <c r="M38" s="196"/>
      <c r="N38" s="196"/>
    </row>
    <row r="39" spans="1:14" ht="23.25">
      <c r="A39" s="203" t="s">
        <v>188</v>
      </c>
      <c r="B39" s="200"/>
      <c r="C39" s="200"/>
      <c r="D39" s="200"/>
      <c r="E39" s="200"/>
      <c r="F39" s="200"/>
      <c r="G39" s="200"/>
      <c r="H39" s="200"/>
      <c r="I39" s="202"/>
      <c r="J39" s="201"/>
      <c r="K39" s="200"/>
      <c r="L39" s="200"/>
      <c r="M39" s="200"/>
      <c r="N39" s="200"/>
    </row>
    <row r="40" spans="1:14" s="191" customFormat="1" ht="23.25">
      <c r="A40" s="195" t="s">
        <v>26</v>
      </c>
      <c r="B40" s="192"/>
      <c r="C40" s="192"/>
      <c r="D40" s="192"/>
      <c r="E40" s="192"/>
      <c r="F40" s="192"/>
      <c r="G40" s="192"/>
      <c r="H40" s="192"/>
      <c r="I40" s="194"/>
      <c r="J40" s="193"/>
      <c r="K40" s="192"/>
      <c r="L40" s="192"/>
      <c r="M40" s="192"/>
      <c r="N40" s="192"/>
    </row>
    <row r="41" spans="1:14" s="191" customFormat="1" ht="23.25">
      <c r="A41" s="195" t="s">
        <v>27</v>
      </c>
      <c r="B41" s="192"/>
      <c r="C41" s="192"/>
      <c r="D41" s="192"/>
      <c r="E41" s="192"/>
      <c r="F41" s="192"/>
      <c r="G41" s="192"/>
      <c r="H41" s="192"/>
      <c r="I41" s="194"/>
      <c r="J41" s="193"/>
      <c r="K41" s="192"/>
      <c r="L41" s="192"/>
      <c r="M41" s="192"/>
      <c r="N41" s="192"/>
    </row>
    <row r="42" spans="1:14" s="191" customFormat="1" ht="23.25">
      <c r="A42" s="195" t="s">
        <v>190</v>
      </c>
      <c r="B42" s="192"/>
      <c r="C42" s="192"/>
      <c r="D42" s="192"/>
      <c r="E42" s="192"/>
      <c r="F42" s="192"/>
      <c r="G42" s="192"/>
      <c r="H42" s="192"/>
      <c r="I42" s="194"/>
      <c r="J42" s="193"/>
      <c r="K42" s="192"/>
      <c r="L42" s="192"/>
      <c r="M42" s="192"/>
      <c r="N42" s="192"/>
    </row>
    <row r="43" spans="1:14" ht="23.25">
      <c r="A43" s="199" t="s">
        <v>257</v>
      </c>
      <c r="B43" s="196"/>
      <c r="C43" s="196"/>
      <c r="D43" s="196"/>
      <c r="E43" s="196"/>
      <c r="F43" s="196"/>
      <c r="G43" s="196"/>
      <c r="H43" s="196"/>
      <c r="I43" s="198"/>
      <c r="J43" s="197"/>
      <c r="K43" s="196"/>
      <c r="L43" s="196"/>
      <c r="M43" s="196"/>
      <c r="N43" s="196"/>
    </row>
    <row r="44" spans="1:14" ht="23.25">
      <c r="A44" s="199" t="s">
        <v>256</v>
      </c>
      <c r="B44" s="196"/>
      <c r="C44" s="196"/>
      <c r="D44" s="196"/>
      <c r="E44" s="196"/>
      <c r="F44" s="196"/>
      <c r="G44" s="196"/>
      <c r="H44" s="196"/>
      <c r="I44" s="198"/>
      <c r="J44" s="197"/>
      <c r="K44" s="196"/>
      <c r="L44" s="196"/>
      <c r="M44" s="196"/>
      <c r="N44" s="196"/>
    </row>
    <row r="45" spans="1:14" s="191" customFormat="1" ht="23.25">
      <c r="A45" s="195" t="s">
        <v>198</v>
      </c>
      <c r="B45" s="192">
        <v>378</v>
      </c>
      <c r="C45" s="192"/>
      <c r="D45" s="192"/>
      <c r="E45" s="192"/>
      <c r="F45" s="192"/>
      <c r="G45" s="192"/>
      <c r="H45" s="192"/>
      <c r="I45" s="194"/>
      <c r="J45" s="193"/>
      <c r="K45" s="192"/>
      <c r="L45" s="192"/>
      <c r="M45" s="192"/>
      <c r="N45" s="192"/>
    </row>
    <row r="46" spans="1:14" s="191" customFormat="1" ht="23.25">
      <c r="A46" s="192" t="s">
        <v>28</v>
      </c>
      <c r="B46" s="192"/>
      <c r="C46" s="192"/>
      <c r="D46" s="192"/>
      <c r="E46" s="192">
        <v>71</v>
      </c>
      <c r="F46" s="192">
        <v>6</v>
      </c>
      <c r="G46" s="192"/>
      <c r="H46" s="192"/>
      <c r="I46" s="194"/>
      <c r="J46" s="193"/>
      <c r="K46" s="192"/>
      <c r="L46" s="192"/>
      <c r="M46" s="192"/>
      <c r="N46" s="192"/>
    </row>
    <row r="47" spans="1:14" s="191" customFormat="1" ht="23.25">
      <c r="A47" s="192" t="s">
        <v>29</v>
      </c>
      <c r="B47" s="192"/>
      <c r="C47" s="192"/>
      <c r="D47" s="192">
        <v>12</v>
      </c>
      <c r="E47" s="192">
        <v>171</v>
      </c>
      <c r="F47" s="192">
        <v>9</v>
      </c>
      <c r="G47" s="192"/>
      <c r="H47" s="192"/>
      <c r="I47" s="194"/>
      <c r="J47" s="193"/>
      <c r="K47" s="192"/>
      <c r="L47" s="192"/>
      <c r="M47" s="192"/>
      <c r="N47" s="192"/>
    </row>
    <row r="48" spans="1:14" s="191" customFormat="1" ht="23.25">
      <c r="A48" s="192" t="s">
        <v>30</v>
      </c>
      <c r="B48" s="192"/>
      <c r="C48" s="192"/>
      <c r="D48" s="192" t="s">
        <v>206</v>
      </c>
      <c r="E48" s="192">
        <v>101</v>
      </c>
      <c r="F48" s="192">
        <v>8</v>
      </c>
      <c r="G48" s="192"/>
      <c r="H48" s="192"/>
      <c r="I48" s="194"/>
      <c r="J48" s="193"/>
      <c r="K48" s="192"/>
      <c r="L48" s="192"/>
      <c r="M48" s="192"/>
      <c r="N48" s="192"/>
    </row>
    <row r="49" spans="1:14" s="191" customFormat="1" ht="23.25">
      <c r="A49" s="195" t="s">
        <v>31</v>
      </c>
      <c r="B49" s="192"/>
      <c r="C49" s="192"/>
      <c r="D49" s="192"/>
      <c r="E49" s="192" t="s">
        <v>206</v>
      </c>
      <c r="F49" s="192" t="s">
        <v>206</v>
      </c>
      <c r="G49" s="192"/>
      <c r="H49" s="192"/>
      <c r="I49" s="194"/>
      <c r="J49" s="193"/>
      <c r="K49" s="192"/>
      <c r="L49" s="192"/>
      <c r="M49" s="192"/>
      <c r="N49" s="192"/>
    </row>
    <row r="50" spans="1:14" s="191" customFormat="1" ht="23.25">
      <c r="A50" s="192" t="s">
        <v>28</v>
      </c>
      <c r="B50" s="192"/>
      <c r="C50" s="192"/>
      <c r="D50" s="192"/>
      <c r="E50" s="192"/>
      <c r="F50" s="192"/>
      <c r="G50" s="192"/>
      <c r="H50" s="192"/>
      <c r="I50" s="194"/>
      <c r="J50" s="193"/>
      <c r="K50" s="192"/>
      <c r="L50" s="192"/>
      <c r="M50" s="192"/>
      <c r="N50" s="192"/>
    </row>
    <row r="51" spans="1:14" s="191" customFormat="1" ht="23.25">
      <c r="A51" s="192" t="s">
        <v>29</v>
      </c>
      <c r="B51" s="192"/>
      <c r="C51" s="192"/>
      <c r="D51" s="192"/>
      <c r="E51" s="192"/>
      <c r="F51" s="192"/>
      <c r="G51" s="192"/>
      <c r="H51" s="192"/>
      <c r="I51" s="194"/>
      <c r="J51" s="193"/>
      <c r="K51" s="192"/>
      <c r="L51" s="192"/>
      <c r="M51" s="192"/>
      <c r="N51" s="192"/>
    </row>
    <row r="52" spans="1:14" s="191" customFormat="1" ht="23.25">
      <c r="A52" s="192" t="s">
        <v>30</v>
      </c>
      <c r="B52" s="192"/>
      <c r="C52" s="192"/>
      <c r="D52" s="192"/>
      <c r="E52" s="192"/>
      <c r="F52" s="192"/>
      <c r="G52" s="192"/>
      <c r="H52" s="192"/>
      <c r="I52" s="194"/>
      <c r="J52" s="193"/>
      <c r="K52" s="192"/>
      <c r="L52" s="192"/>
      <c r="M52" s="192"/>
      <c r="N52" s="192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36.28125" style="0" customWidth="1"/>
  </cols>
  <sheetData>
    <row r="1" spans="1:16" ht="23.2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6"/>
      <c r="O1" s="225"/>
      <c r="P1" s="225"/>
    </row>
    <row r="2" spans="1:16" ht="26.25">
      <c r="A2" s="395" t="s">
        <v>42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225"/>
      <c r="P2" s="225"/>
    </row>
    <row r="3" spans="1:16" ht="26.25">
      <c r="A3" s="395" t="s">
        <v>267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225"/>
      <c r="P3" s="225"/>
    </row>
    <row r="4" spans="1:16" ht="26.25">
      <c r="A4" s="396" t="s">
        <v>268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225"/>
      <c r="P4" s="225"/>
    </row>
    <row r="5" spans="1:16" ht="23.25">
      <c r="A5" s="397" t="s">
        <v>0</v>
      </c>
      <c r="B5" s="399" t="s">
        <v>1</v>
      </c>
      <c r="C5" s="399" t="s">
        <v>32</v>
      </c>
      <c r="D5" s="391" t="s">
        <v>33</v>
      </c>
      <c r="E5" s="392"/>
      <c r="F5" s="392"/>
      <c r="G5" s="393"/>
      <c r="H5" s="394" t="s">
        <v>2</v>
      </c>
      <c r="I5" s="394" t="s">
        <v>3</v>
      </c>
      <c r="J5" s="394" t="s">
        <v>4</v>
      </c>
      <c r="K5" s="394" t="s">
        <v>5</v>
      </c>
      <c r="L5" s="394" t="s">
        <v>6</v>
      </c>
      <c r="M5" s="394" t="s">
        <v>7</v>
      </c>
      <c r="N5" s="394" t="s">
        <v>8</v>
      </c>
      <c r="O5" s="227"/>
      <c r="P5" s="227"/>
    </row>
    <row r="6" spans="1:16" ht="42">
      <c r="A6" s="398"/>
      <c r="B6" s="400"/>
      <c r="C6" s="400"/>
      <c r="D6" s="228" t="s">
        <v>9</v>
      </c>
      <c r="E6" s="228" t="s">
        <v>10</v>
      </c>
      <c r="F6" s="228" t="s">
        <v>11</v>
      </c>
      <c r="G6" s="228" t="s">
        <v>12</v>
      </c>
      <c r="H6" s="394"/>
      <c r="I6" s="394"/>
      <c r="J6" s="394"/>
      <c r="K6" s="394"/>
      <c r="L6" s="394"/>
      <c r="M6" s="394"/>
      <c r="N6" s="394"/>
      <c r="O6" s="227"/>
      <c r="P6" s="227"/>
    </row>
    <row r="7" spans="1:16" ht="23.25">
      <c r="A7" s="229" t="s">
        <v>79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  <c r="L7" s="230"/>
      <c r="M7" s="230"/>
      <c r="N7" s="230"/>
      <c r="O7" s="227"/>
      <c r="P7" s="227"/>
    </row>
    <row r="8" spans="1:16" ht="21">
      <c r="A8" s="232" t="s">
        <v>80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33"/>
      <c r="P8" s="233"/>
    </row>
    <row r="9" spans="1:16" ht="23.25">
      <c r="A9" s="234" t="s">
        <v>13</v>
      </c>
      <c r="B9" s="235">
        <v>4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6"/>
      <c r="P9" s="236"/>
    </row>
    <row r="10" spans="1:16" ht="23.25">
      <c r="A10" s="234" t="s">
        <v>82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P10" s="236"/>
    </row>
    <row r="11" spans="1:16" ht="23.25">
      <c r="A11" s="237" t="s">
        <v>264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P11" s="236"/>
    </row>
    <row r="12" spans="1:16" ht="23.25">
      <c r="A12" s="238">
        <v>2.1</v>
      </c>
      <c r="B12" s="235"/>
      <c r="C12" s="235"/>
      <c r="D12" s="239"/>
      <c r="E12" s="235"/>
      <c r="F12" s="235"/>
      <c r="G12" s="235"/>
      <c r="H12" s="235"/>
      <c r="I12" s="235"/>
      <c r="J12" s="240"/>
      <c r="K12" s="240"/>
      <c r="L12" s="240"/>
      <c r="M12" s="240"/>
      <c r="N12" s="239"/>
      <c r="O12" s="236"/>
      <c r="P12" s="236"/>
    </row>
    <row r="13" spans="1:16" ht="23.25">
      <c r="A13" s="241">
        <v>2.2</v>
      </c>
      <c r="B13" s="235"/>
      <c r="C13" s="235"/>
      <c r="D13" s="235"/>
      <c r="E13" s="235"/>
      <c r="F13" s="235"/>
      <c r="G13" s="235"/>
      <c r="H13" s="235"/>
      <c r="I13" s="235"/>
      <c r="J13" s="242"/>
      <c r="K13" s="242"/>
      <c r="L13" s="242"/>
      <c r="M13" s="242"/>
      <c r="N13" s="235"/>
      <c r="O13" s="236"/>
      <c r="P13" s="236"/>
    </row>
    <row r="14" spans="1:16" ht="23.25">
      <c r="A14" s="234" t="s">
        <v>95</v>
      </c>
      <c r="B14" s="235">
        <v>175</v>
      </c>
      <c r="C14" s="235"/>
      <c r="D14" s="235"/>
      <c r="E14" s="235"/>
      <c r="F14" s="235"/>
      <c r="G14" s="235"/>
      <c r="H14" s="235"/>
      <c r="I14" s="235"/>
      <c r="J14" s="242"/>
      <c r="K14" s="235"/>
      <c r="L14" s="235"/>
      <c r="M14" s="235"/>
      <c r="N14" s="235"/>
      <c r="O14" s="236"/>
      <c r="P14" s="236"/>
    </row>
    <row r="15" spans="1:16" ht="46.5">
      <c r="A15" s="238" t="s">
        <v>269</v>
      </c>
      <c r="B15" s="243">
        <v>50</v>
      </c>
      <c r="C15" s="243"/>
      <c r="D15" s="243">
        <v>3</v>
      </c>
      <c r="E15" s="244">
        <v>47</v>
      </c>
      <c r="F15" s="243" t="s">
        <v>270</v>
      </c>
      <c r="G15" s="243" t="s">
        <v>270</v>
      </c>
      <c r="H15" s="243">
        <v>50</v>
      </c>
      <c r="I15" s="245">
        <v>1</v>
      </c>
      <c r="J15" s="242" t="s">
        <v>271</v>
      </c>
      <c r="K15" s="239"/>
      <c r="L15" s="240"/>
      <c r="M15" s="240"/>
      <c r="N15" s="239"/>
      <c r="O15" s="236"/>
      <c r="P15" s="236"/>
    </row>
    <row r="16" spans="1:16" ht="23.25">
      <c r="A16" s="238">
        <v>3.2</v>
      </c>
      <c r="B16" s="243"/>
      <c r="C16" s="243"/>
      <c r="D16" s="243"/>
      <c r="E16" s="244"/>
      <c r="F16" s="243"/>
      <c r="G16" s="243"/>
      <c r="H16" s="243"/>
      <c r="I16" s="245"/>
      <c r="J16" s="240"/>
      <c r="K16" s="239"/>
      <c r="L16" s="240"/>
      <c r="M16" s="240"/>
      <c r="N16" s="239"/>
      <c r="O16" s="236"/>
      <c r="P16" s="236"/>
    </row>
    <row r="17" spans="1:14" ht="23.25">
      <c r="A17" s="238">
        <v>3.3</v>
      </c>
      <c r="B17" s="243"/>
      <c r="C17" s="243"/>
      <c r="D17" s="243"/>
      <c r="E17" s="244"/>
      <c r="F17" s="243"/>
      <c r="G17" s="243"/>
      <c r="H17" s="243"/>
      <c r="I17" s="245"/>
      <c r="J17" s="240"/>
      <c r="K17" s="239"/>
      <c r="L17" s="240"/>
      <c r="M17" s="240"/>
      <c r="N17" s="239"/>
    </row>
    <row r="18" spans="1:14" ht="23.25">
      <c r="A18" s="234" t="s">
        <v>104</v>
      </c>
      <c r="B18" s="235">
        <v>120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</row>
    <row r="19" spans="1:14" ht="23.25">
      <c r="A19" s="238">
        <v>4.1</v>
      </c>
      <c r="B19" s="235"/>
      <c r="C19" s="235"/>
      <c r="D19" s="235"/>
      <c r="E19" s="235"/>
      <c r="F19" s="235"/>
      <c r="G19" s="235"/>
      <c r="H19" s="235"/>
      <c r="I19" s="245"/>
      <c r="J19" s="239"/>
      <c r="K19" s="239"/>
      <c r="L19" s="239"/>
      <c r="M19" s="239"/>
      <c r="N19" s="239"/>
    </row>
    <row r="20" spans="1:14" ht="23.25">
      <c r="A20" s="238">
        <v>4.2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14" ht="23.25">
      <c r="A21" s="234" t="s">
        <v>110</v>
      </c>
      <c r="B21" s="235">
        <v>65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4" ht="23.25">
      <c r="A22" s="246">
        <v>5.1</v>
      </c>
      <c r="B22" s="235"/>
      <c r="C22" s="239"/>
      <c r="D22" s="239"/>
      <c r="E22" s="235"/>
      <c r="F22" s="235"/>
      <c r="G22" s="235"/>
      <c r="H22" s="235"/>
      <c r="I22" s="235"/>
      <c r="J22" s="247"/>
      <c r="K22" s="239"/>
      <c r="L22" s="247"/>
      <c r="M22" s="247"/>
      <c r="N22" s="248"/>
    </row>
    <row r="23" spans="1:14" ht="23.25">
      <c r="A23" s="246">
        <v>5.2</v>
      </c>
      <c r="B23" s="235"/>
      <c r="C23" s="239"/>
      <c r="D23" s="239"/>
      <c r="E23" s="235"/>
      <c r="F23" s="235"/>
      <c r="G23" s="235"/>
      <c r="H23" s="235"/>
      <c r="I23" s="235"/>
      <c r="J23" s="239"/>
      <c r="K23" s="239"/>
      <c r="L23" s="239"/>
      <c r="M23" s="239"/>
      <c r="N23" s="239"/>
    </row>
    <row r="24" spans="1:14" ht="23.25">
      <c r="A24" s="234" t="s">
        <v>133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</row>
    <row r="25" spans="1:14" ht="23.25">
      <c r="A25" s="234" t="s">
        <v>14</v>
      </c>
      <c r="B25" s="235"/>
      <c r="C25" s="235"/>
      <c r="D25" s="235"/>
      <c r="E25" s="235"/>
      <c r="F25" s="235"/>
      <c r="G25" s="235"/>
      <c r="H25" s="235"/>
      <c r="I25" s="235"/>
      <c r="J25" s="239"/>
      <c r="K25" s="239"/>
      <c r="L25" s="239"/>
      <c r="M25" s="239"/>
      <c r="N25" s="239"/>
    </row>
    <row r="26" spans="1:14" ht="46.5">
      <c r="A26" s="249" t="s">
        <v>15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</row>
    <row r="27" spans="1:14" ht="23.25">
      <c r="A27" s="234" t="s">
        <v>16</v>
      </c>
      <c r="B27" s="239"/>
      <c r="C27" s="239"/>
      <c r="D27" s="239"/>
      <c r="E27" s="239"/>
      <c r="F27" s="239"/>
      <c r="G27" s="239"/>
      <c r="H27" s="239"/>
      <c r="I27" s="239"/>
      <c r="J27" s="235"/>
      <c r="K27" s="235"/>
      <c r="L27" s="235"/>
      <c r="M27" s="235"/>
      <c r="N27" s="235"/>
    </row>
    <row r="28" spans="1:14" ht="23.25">
      <c r="A28" s="234" t="s">
        <v>17</v>
      </c>
      <c r="B28" s="239"/>
      <c r="C28" s="239"/>
      <c r="D28" s="239"/>
      <c r="E28" s="239"/>
      <c r="F28" s="239"/>
      <c r="G28" s="239"/>
      <c r="H28" s="239"/>
      <c r="I28" s="239"/>
      <c r="J28" s="235"/>
      <c r="K28" s="235"/>
      <c r="L28" s="235"/>
      <c r="M28" s="235"/>
      <c r="N28" s="235"/>
    </row>
    <row r="29" spans="1:14" ht="23.25">
      <c r="A29" s="234" t="s">
        <v>18</v>
      </c>
      <c r="B29" s="239"/>
      <c r="C29" s="239"/>
      <c r="D29" s="239"/>
      <c r="E29" s="239"/>
      <c r="F29" s="239"/>
      <c r="G29" s="239"/>
      <c r="H29" s="239"/>
      <c r="I29" s="239"/>
      <c r="J29" s="235"/>
      <c r="K29" s="235"/>
      <c r="L29" s="235"/>
      <c r="M29" s="235"/>
      <c r="N29" s="235"/>
    </row>
    <row r="30" spans="1:14" ht="23.25">
      <c r="A30" s="234" t="s">
        <v>19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1:14" ht="69.75">
      <c r="A31" s="249" t="s">
        <v>20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</row>
    <row r="32" spans="1:14" ht="46.5">
      <c r="A32" s="237" t="s">
        <v>141</v>
      </c>
      <c r="B32" s="239"/>
      <c r="C32" s="239"/>
      <c r="D32" s="239"/>
      <c r="E32" s="239"/>
      <c r="F32" s="239"/>
      <c r="G32" s="239"/>
      <c r="H32" s="239"/>
      <c r="I32" s="239"/>
      <c r="J32" s="235"/>
      <c r="K32" s="235"/>
      <c r="L32" s="235"/>
      <c r="M32" s="235"/>
      <c r="N32" s="235"/>
    </row>
    <row r="33" spans="1:14" ht="23.25">
      <c r="A33" s="234" t="s">
        <v>21</v>
      </c>
      <c r="B33" s="239"/>
      <c r="C33" s="239"/>
      <c r="D33" s="239"/>
      <c r="E33" s="239"/>
      <c r="F33" s="239"/>
      <c r="G33" s="239"/>
      <c r="H33" s="239"/>
      <c r="I33" s="239"/>
      <c r="J33" s="235"/>
      <c r="K33" s="235"/>
      <c r="L33" s="235"/>
      <c r="M33" s="235"/>
      <c r="N33" s="235"/>
    </row>
    <row r="34" spans="1:14" ht="23.25">
      <c r="A34" s="234" t="s">
        <v>34</v>
      </c>
      <c r="B34" s="239"/>
      <c r="C34" s="239"/>
      <c r="D34" s="239"/>
      <c r="E34" s="239"/>
      <c r="F34" s="239"/>
      <c r="G34" s="239"/>
      <c r="H34" s="239"/>
      <c r="I34" s="239"/>
      <c r="J34" s="235"/>
      <c r="K34" s="235"/>
      <c r="L34" s="235"/>
      <c r="M34" s="235"/>
      <c r="N34" s="235"/>
    </row>
    <row r="35" spans="1:14" ht="23.25">
      <c r="A35" s="234" t="s">
        <v>35</v>
      </c>
      <c r="B35" s="239"/>
      <c r="C35" s="239"/>
      <c r="D35" s="239"/>
      <c r="E35" s="239"/>
      <c r="F35" s="239"/>
      <c r="G35" s="239"/>
      <c r="H35" s="239"/>
      <c r="I35" s="239"/>
      <c r="J35" s="235"/>
      <c r="K35" s="235"/>
      <c r="L35" s="235"/>
      <c r="M35" s="235"/>
      <c r="N35" s="235"/>
    </row>
    <row r="36" spans="1:14" ht="23.25">
      <c r="A36" s="237" t="s">
        <v>36</v>
      </c>
      <c r="B36" s="239"/>
      <c r="C36" s="239"/>
      <c r="D36" s="239"/>
      <c r="E36" s="239"/>
      <c r="F36" s="239"/>
      <c r="G36" s="239"/>
      <c r="H36" s="239"/>
      <c r="I36" s="239"/>
      <c r="J36" s="235"/>
      <c r="K36" s="235"/>
      <c r="L36" s="235"/>
      <c r="M36" s="235"/>
      <c r="N36" s="235"/>
    </row>
    <row r="37" spans="1:14" ht="23.25">
      <c r="A37" s="251" t="s">
        <v>22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4" ht="23.25">
      <c r="A38" s="252" t="s">
        <v>23</v>
      </c>
      <c r="B38" s="253">
        <v>18000</v>
      </c>
      <c r="C38" s="247">
        <v>4624</v>
      </c>
      <c r="D38" s="235">
        <v>184</v>
      </c>
      <c r="E38" s="235">
        <v>735</v>
      </c>
      <c r="F38" s="235">
        <v>619</v>
      </c>
      <c r="G38" s="235">
        <v>36</v>
      </c>
      <c r="H38" s="253">
        <v>1574</v>
      </c>
      <c r="I38" s="235">
        <v>34.43</v>
      </c>
      <c r="J38" s="235"/>
      <c r="K38" s="235"/>
      <c r="L38" s="235"/>
      <c r="M38" s="235"/>
      <c r="N38" s="235"/>
    </row>
    <row r="39" spans="1:14" ht="23.25">
      <c r="A39" s="252" t="s">
        <v>24</v>
      </c>
      <c r="B39" s="235">
        <v>750</v>
      </c>
      <c r="C39" s="235">
        <v>753</v>
      </c>
      <c r="D39" s="239" t="s">
        <v>270</v>
      </c>
      <c r="E39" s="235">
        <v>6</v>
      </c>
      <c r="F39" s="239" t="s">
        <v>270</v>
      </c>
      <c r="G39" s="243" t="s">
        <v>270</v>
      </c>
      <c r="H39" s="235">
        <v>6</v>
      </c>
      <c r="I39" s="235">
        <v>100</v>
      </c>
      <c r="J39" s="235"/>
      <c r="K39" s="235"/>
      <c r="L39" s="235"/>
      <c r="M39" s="235"/>
      <c r="N39" s="235"/>
    </row>
    <row r="40" spans="1:14" ht="23.25">
      <c r="A40" s="252" t="s">
        <v>143</v>
      </c>
      <c r="B40" s="253">
        <v>4000</v>
      </c>
      <c r="C40" s="239"/>
      <c r="D40" s="239"/>
      <c r="E40" s="239"/>
      <c r="F40" s="239"/>
      <c r="G40" s="239"/>
      <c r="H40" s="239"/>
      <c r="I40" s="239"/>
      <c r="J40" s="235"/>
      <c r="K40" s="235"/>
      <c r="L40" s="235"/>
      <c r="M40" s="235"/>
      <c r="N40" s="235"/>
    </row>
    <row r="41" spans="1:14" ht="23.25">
      <c r="A41" s="235" t="s">
        <v>272</v>
      </c>
      <c r="B41" s="239"/>
      <c r="C41" s="239" t="s">
        <v>270</v>
      </c>
      <c r="D41" s="239" t="s">
        <v>270</v>
      </c>
      <c r="E41" s="235">
        <v>48</v>
      </c>
      <c r="F41" s="235">
        <v>25</v>
      </c>
      <c r="G41" s="239" t="s">
        <v>270</v>
      </c>
      <c r="H41" s="235">
        <v>73</v>
      </c>
      <c r="I41" s="239"/>
      <c r="J41" s="235"/>
      <c r="K41" s="235"/>
      <c r="L41" s="235"/>
      <c r="M41" s="235"/>
      <c r="N41" s="235"/>
    </row>
    <row r="42" spans="1:14" ht="23.25">
      <c r="A42" s="254" t="s">
        <v>273</v>
      </c>
      <c r="B42" s="239"/>
      <c r="C42" s="239" t="s">
        <v>270</v>
      </c>
      <c r="D42" s="239" t="s">
        <v>270</v>
      </c>
      <c r="E42" s="235">
        <v>52</v>
      </c>
      <c r="F42" s="239">
        <v>56</v>
      </c>
      <c r="G42" s="239" t="s">
        <v>270</v>
      </c>
      <c r="H42" s="235">
        <v>108</v>
      </c>
      <c r="I42" s="235"/>
      <c r="J42" s="235"/>
      <c r="K42" s="235"/>
      <c r="L42" s="235"/>
      <c r="M42" s="235"/>
      <c r="N42" s="235"/>
    </row>
    <row r="43" spans="1:14" ht="23.25">
      <c r="A43" s="235" t="s">
        <v>274</v>
      </c>
      <c r="B43" s="239"/>
      <c r="C43" s="239" t="s">
        <v>270</v>
      </c>
      <c r="D43" s="239" t="s">
        <v>270</v>
      </c>
      <c r="E43" s="235">
        <v>54</v>
      </c>
      <c r="F43" s="235">
        <v>16</v>
      </c>
      <c r="G43" s="239" t="s">
        <v>270</v>
      </c>
      <c r="H43" s="235">
        <v>61</v>
      </c>
      <c r="I43" s="235"/>
      <c r="J43" s="235"/>
      <c r="K43" s="235"/>
      <c r="L43" s="235"/>
      <c r="M43" s="235"/>
      <c r="N43" s="235"/>
    </row>
    <row r="44" spans="1:14" ht="23.25">
      <c r="A44" s="246" t="s">
        <v>275</v>
      </c>
      <c r="B44" s="239"/>
      <c r="C44" s="239" t="s">
        <v>270</v>
      </c>
      <c r="D44" s="239" t="s">
        <v>270</v>
      </c>
      <c r="E44" s="239">
        <v>49</v>
      </c>
      <c r="F44" s="239">
        <v>46</v>
      </c>
      <c r="G44" s="239" t="s">
        <v>270</v>
      </c>
      <c r="H44" s="235">
        <v>90</v>
      </c>
      <c r="I44" s="235"/>
      <c r="J44" s="235"/>
      <c r="K44" s="235"/>
      <c r="L44" s="235"/>
      <c r="M44" s="235"/>
      <c r="N44" s="235"/>
    </row>
    <row r="45" spans="1:14" ht="23.25">
      <c r="A45" s="246" t="s">
        <v>276</v>
      </c>
      <c r="B45" s="239"/>
      <c r="C45" s="239" t="s">
        <v>270</v>
      </c>
      <c r="D45" s="239">
        <v>98</v>
      </c>
      <c r="E45" s="239">
        <v>34</v>
      </c>
      <c r="F45" s="239">
        <v>37</v>
      </c>
      <c r="G45" s="239">
        <v>14</v>
      </c>
      <c r="H45" s="235">
        <v>113</v>
      </c>
      <c r="I45" s="235"/>
      <c r="J45" s="235"/>
      <c r="K45" s="235"/>
      <c r="L45" s="235"/>
      <c r="M45" s="235"/>
      <c r="N45" s="235"/>
    </row>
    <row r="46" spans="1:14" ht="23.25">
      <c r="A46" s="252" t="s">
        <v>25</v>
      </c>
      <c r="B46" s="253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ht="23.25">
      <c r="A47" s="255" t="s">
        <v>277</v>
      </c>
      <c r="B47" s="255">
        <v>300</v>
      </c>
      <c r="C47" s="255">
        <v>345</v>
      </c>
      <c r="D47" s="256">
        <v>20</v>
      </c>
      <c r="E47" s="255">
        <v>60</v>
      </c>
      <c r="F47" s="256" t="s">
        <v>270</v>
      </c>
      <c r="G47" s="256" t="s">
        <v>270</v>
      </c>
      <c r="H47" s="255">
        <v>80</v>
      </c>
      <c r="I47" s="257">
        <v>1.42</v>
      </c>
      <c r="J47" s="255"/>
      <c r="K47" s="255"/>
      <c r="L47" s="255"/>
      <c r="M47" s="255"/>
      <c r="N47" s="255"/>
    </row>
    <row r="48" spans="1:14" ht="23.25">
      <c r="A48" s="255" t="s">
        <v>278</v>
      </c>
      <c r="B48" s="255">
        <v>200</v>
      </c>
      <c r="C48" s="255">
        <v>193</v>
      </c>
      <c r="D48" s="256">
        <v>3</v>
      </c>
      <c r="E48" s="255">
        <v>5</v>
      </c>
      <c r="F48" s="255">
        <v>80</v>
      </c>
      <c r="G48" s="256" t="s">
        <v>270</v>
      </c>
      <c r="H48" s="255">
        <v>88</v>
      </c>
      <c r="I48" s="258">
        <v>1.405</v>
      </c>
      <c r="J48" s="255"/>
      <c r="K48" s="255"/>
      <c r="L48" s="255"/>
      <c r="M48" s="255"/>
      <c r="N48" s="255"/>
    </row>
    <row r="49" spans="1:14" ht="23.25">
      <c r="A49" s="255" t="s">
        <v>279</v>
      </c>
      <c r="B49" s="255">
        <v>15</v>
      </c>
      <c r="C49" s="255">
        <v>36</v>
      </c>
      <c r="D49" s="256"/>
      <c r="E49" s="255">
        <v>14</v>
      </c>
      <c r="F49" s="256"/>
      <c r="G49" s="256" t="s">
        <v>270</v>
      </c>
      <c r="H49" s="255">
        <v>14</v>
      </c>
      <c r="I49" s="257"/>
      <c r="J49" s="255"/>
      <c r="K49" s="255"/>
      <c r="L49" s="255"/>
      <c r="M49" s="255"/>
      <c r="N49" s="255"/>
    </row>
    <row r="50" spans="1:14" ht="23.25">
      <c r="A50" s="235" t="s">
        <v>280</v>
      </c>
      <c r="B50" s="239">
        <v>4</v>
      </c>
      <c r="C50" s="239"/>
      <c r="D50" s="239"/>
      <c r="E50" s="255">
        <v>1</v>
      </c>
      <c r="F50" s="256">
        <v>4</v>
      </c>
      <c r="G50" s="239"/>
      <c r="H50" s="255">
        <v>4</v>
      </c>
      <c r="I50" s="257"/>
      <c r="J50" s="255"/>
      <c r="K50" s="255"/>
      <c r="L50" s="255"/>
      <c r="M50" s="255"/>
      <c r="N50" s="255"/>
    </row>
    <row r="51" spans="1:14" ht="23.25">
      <c r="A51" s="235" t="s">
        <v>281</v>
      </c>
      <c r="B51" s="239">
        <v>45</v>
      </c>
      <c r="C51" s="239">
        <v>45</v>
      </c>
      <c r="D51" s="239">
        <v>3</v>
      </c>
      <c r="E51" s="255">
        <v>25</v>
      </c>
      <c r="F51" s="256">
        <v>17</v>
      </c>
      <c r="G51" s="239"/>
      <c r="H51" s="255">
        <v>45</v>
      </c>
      <c r="I51" s="257"/>
      <c r="J51" s="255"/>
      <c r="K51" s="255"/>
      <c r="L51" s="255"/>
      <c r="M51" s="255"/>
      <c r="N51" s="255"/>
    </row>
    <row r="52" spans="1:14" ht="23.25">
      <c r="A52" s="235" t="s">
        <v>282</v>
      </c>
      <c r="B52" s="239">
        <v>20</v>
      </c>
      <c r="C52" s="239">
        <v>20</v>
      </c>
      <c r="D52" s="239">
        <v>3</v>
      </c>
      <c r="E52" s="255"/>
      <c r="F52" s="256"/>
      <c r="G52" s="239">
        <v>2</v>
      </c>
      <c r="H52" s="255">
        <v>20</v>
      </c>
      <c r="I52" s="257"/>
      <c r="J52" s="255"/>
      <c r="K52" s="255"/>
      <c r="L52" s="255"/>
      <c r="M52" s="255"/>
      <c r="N52" s="255"/>
    </row>
    <row r="53" spans="1:14" ht="23.25">
      <c r="A53" s="235" t="s">
        <v>283</v>
      </c>
      <c r="B53" s="239">
        <v>20</v>
      </c>
      <c r="C53" s="239">
        <v>20</v>
      </c>
      <c r="D53" s="239">
        <v>3</v>
      </c>
      <c r="E53" s="255">
        <v>25</v>
      </c>
      <c r="F53" s="256">
        <v>17</v>
      </c>
      <c r="G53" s="239">
        <v>2</v>
      </c>
      <c r="H53" s="255">
        <v>20</v>
      </c>
      <c r="I53" s="257"/>
      <c r="J53" s="255"/>
      <c r="K53" s="255"/>
      <c r="L53" s="255"/>
      <c r="M53" s="255"/>
      <c r="N53" s="255"/>
    </row>
    <row r="54" spans="1:14" ht="23.25">
      <c r="A54" s="246" t="s">
        <v>284</v>
      </c>
      <c r="B54" s="239">
        <v>40</v>
      </c>
      <c r="C54" s="239"/>
      <c r="D54" s="239" t="s">
        <v>270</v>
      </c>
      <c r="E54" s="256">
        <v>37</v>
      </c>
      <c r="F54" s="256">
        <v>3</v>
      </c>
      <c r="G54" s="239" t="s">
        <v>270</v>
      </c>
      <c r="H54" s="255">
        <v>40</v>
      </c>
      <c r="I54" s="257"/>
      <c r="J54" s="255"/>
      <c r="K54" s="255"/>
      <c r="L54" s="255"/>
      <c r="M54" s="255"/>
      <c r="N54" s="255"/>
    </row>
    <row r="55" spans="1:14" ht="23.25">
      <c r="A55" s="231" t="s">
        <v>188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</row>
    <row r="56" spans="1:14" ht="23.25">
      <c r="A56" s="252" t="s">
        <v>26</v>
      </c>
      <c r="B56" s="235">
        <v>171</v>
      </c>
      <c r="C56" s="235"/>
      <c r="D56" s="239">
        <v>5</v>
      </c>
      <c r="E56" s="239">
        <v>10</v>
      </c>
      <c r="F56" s="239">
        <v>30</v>
      </c>
      <c r="G56" s="239">
        <v>45</v>
      </c>
      <c r="H56" s="239"/>
      <c r="I56" s="239"/>
      <c r="J56" s="235"/>
      <c r="K56" s="235"/>
      <c r="L56" s="235"/>
      <c r="M56" s="235"/>
      <c r="N56" s="235"/>
    </row>
    <row r="57" spans="1:14" ht="23.25">
      <c r="A57" s="252" t="s">
        <v>27</v>
      </c>
      <c r="B57" s="235">
        <v>171</v>
      </c>
      <c r="C57" s="239"/>
      <c r="D57" s="239"/>
      <c r="E57" s="239"/>
      <c r="F57" s="239"/>
      <c r="G57" s="239"/>
      <c r="H57" s="239"/>
      <c r="I57" s="239"/>
      <c r="J57" s="253">
        <v>42486</v>
      </c>
      <c r="K57" s="253"/>
      <c r="L57" s="253"/>
      <c r="M57" s="253"/>
      <c r="N57" s="235"/>
    </row>
    <row r="58" spans="1:14" ht="23.25">
      <c r="A58" s="252" t="s">
        <v>190</v>
      </c>
      <c r="B58" s="239">
        <v>120</v>
      </c>
      <c r="C58" s="239"/>
      <c r="D58" s="239"/>
      <c r="E58" s="239"/>
      <c r="F58" s="239"/>
      <c r="G58" s="239"/>
      <c r="H58" s="239"/>
      <c r="I58" s="239"/>
      <c r="J58" s="242">
        <v>41888</v>
      </c>
      <c r="K58" s="235"/>
      <c r="L58" s="235"/>
      <c r="M58" s="235"/>
      <c r="N58" s="235"/>
    </row>
    <row r="59" spans="1:14" ht="23.25">
      <c r="A59" s="259" t="s">
        <v>285</v>
      </c>
      <c r="B59" s="239">
        <v>190</v>
      </c>
      <c r="C59" s="239"/>
      <c r="D59" s="239"/>
      <c r="E59" s="239"/>
      <c r="F59" s="239"/>
      <c r="G59" s="239"/>
      <c r="H59" s="239"/>
      <c r="I59" s="239"/>
      <c r="J59" s="260"/>
      <c r="K59" s="260"/>
      <c r="L59" s="260"/>
      <c r="M59" s="260"/>
      <c r="N59" s="255"/>
    </row>
    <row r="60" spans="1:14" ht="23.25">
      <c r="A60" s="261"/>
      <c r="B60" s="239"/>
      <c r="C60" s="239"/>
      <c r="D60" s="239"/>
      <c r="E60" s="239"/>
      <c r="F60" s="239"/>
      <c r="G60" s="239"/>
      <c r="H60" s="239"/>
      <c r="I60" s="239"/>
      <c r="J60" s="260"/>
      <c r="K60" s="260"/>
      <c r="L60" s="260"/>
      <c r="M60" s="260"/>
      <c r="N60" s="255"/>
    </row>
    <row r="61" spans="1:14" ht="23.25">
      <c r="A61" s="252" t="s">
        <v>198</v>
      </c>
      <c r="B61" s="235"/>
      <c r="C61" s="235"/>
      <c r="D61" s="235"/>
      <c r="E61" s="235"/>
      <c r="F61" s="235"/>
      <c r="G61" s="235"/>
      <c r="H61" s="235"/>
      <c r="I61" s="235"/>
      <c r="J61" s="253"/>
      <c r="K61" s="262"/>
      <c r="L61" s="235"/>
      <c r="M61" s="235"/>
      <c r="N61" s="235"/>
    </row>
    <row r="62" spans="1:14" ht="23.25">
      <c r="A62" s="235" t="s">
        <v>28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23.25">
      <c r="A63" s="235" t="s">
        <v>29</v>
      </c>
      <c r="B63" s="235"/>
      <c r="C63" s="235"/>
      <c r="D63" s="235"/>
      <c r="E63" s="235"/>
      <c r="F63" s="235"/>
      <c r="G63" s="239"/>
      <c r="H63" s="235"/>
      <c r="I63" s="235"/>
      <c r="J63" s="235"/>
      <c r="K63" s="235"/>
      <c r="L63" s="235"/>
      <c r="M63" s="235"/>
      <c r="N63" s="235"/>
    </row>
    <row r="64" spans="1:14" ht="23.25">
      <c r="A64" s="235" t="s">
        <v>30</v>
      </c>
      <c r="B64" s="235"/>
      <c r="C64" s="235"/>
      <c r="D64" s="239"/>
      <c r="E64" s="235"/>
      <c r="F64" s="235"/>
      <c r="G64" s="239"/>
      <c r="H64" s="235"/>
      <c r="I64" s="235"/>
      <c r="J64" s="235"/>
      <c r="K64" s="235"/>
      <c r="L64" s="235"/>
      <c r="M64" s="235"/>
      <c r="N64" s="235"/>
    </row>
    <row r="65" spans="1:14" ht="23.25">
      <c r="A65" s="252" t="s">
        <v>31</v>
      </c>
      <c r="B65" s="239"/>
      <c r="C65" s="239"/>
      <c r="D65" s="239"/>
      <c r="E65" s="239"/>
      <c r="F65" s="239"/>
      <c r="G65" s="239"/>
      <c r="H65" s="239"/>
      <c r="I65" s="239"/>
      <c r="J65" s="235"/>
      <c r="K65" s="235"/>
      <c r="L65" s="235"/>
      <c r="M65" s="235"/>
      <c r="N65" s="235"/>
    </row>
    <row r="66" spans="1:14" ht="23.25">
      <c r="A66" s="235" t="s">
        <v>28</v>
      </c>
      <c r="B66" s="239"/>
      <c r="C66" s="263"/>
      <c r="D66" s="263"/>
      <c r="E66" s="263"/>
      <c r="F66" s="263"/>
      <c r="G66" s="263"/>
      <c r="H66" s="263"/>
      <c r="I66" s="239"/>
      <c r="J66" s="235"/>
      <c r="K66" s="235"/>
      <c r="L66" s="235"/>
      <c r="M66" s="235"/>
      <c r="N66" s="235"/>
    </row>
    <row r="67" spans="1:14" ht="23.25">
      <c r="A67" s="235" t="s">
        <v>29</v>
      </c>
      <c r="B67" s="239"/>
      <c r="C67" s="263"/>
      <c r="D67" s="263"/>
      <c r="E67" s="263"/>
      <c r="F67" s="263"/>
      <c r="G67" s="263"/>
      <c r="H67" s="263"/>
      <c r="I67" s="239"/>
      <c r="J67" s="235"/>
      <c r="K67" s="235"/>
      <c r="L67" s="235"/>
      <c r="M67" s="235"/>
      <c r="N67" s="235"/>
    </row>
    <row r="68" spans="1:14" ht="23.25">
      <c r="A68" s="235" t="s">
        <v>30</v>
      </c>
      <c r="B68" s="239"/>
      <c r="C68" s="263"/>
      <c r="D68" s="263"/>
      <c r="E68" s="263"/>
      <c r="F68" s="263"/>
      <c r="G68" s="263"/>
      <c r="H68" s="263"/>
      <c r="I68" s="239"/>
      <c r="J68" s="235"/>
      <c r="K68" s="235"/>
      <c r="L68" s="235"/>
      <c r="M68" s="235"/>
      <c r="N68" s="235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03">
      <selection activeCell="D12" sqref="D12"/>
    </sheetView>
  </sheetViews>
  <sheetFormatPr defaultColWidth="46.421875" defaultRowHeight="12.75"/>
  <cols>
    <col min="1" max="1" width="33.00390625" style="0" customWidth="1"/>
    <col min="2" max="2" width="22.00390625" style="0" customWidth="1"/>
    <col min="3" max="3" width="23.421875" style="0" customWidth="1"/>
    <col min="4" max="4" width="10.57421875" style="0" customWidth="1"/>
    <col min="5" max="6" width="11.8515625" style="0" customWidth="1"/>
    <col min="7" max="7" width="14.28125" style="0" customWidth="1"/>
    <col min="8" max="8" width="11.8515625" style="0" customWidth="1"/>
    <col min="9" max="9" width="10.140625" style="0" customWidth="1"/>
    <col min="10" max="10" width="15.8515625" style="0" customWidth="1"/>
    <col min="11" max="11" width="16.8515625" style="0" customWidth="1"/>
    <col min="12" max="12" width="17.421875" style="0" customWidth="1"/>
    <col min="13" max="13" width="17.140625" style="0" customWidth="1"/>
    <col min="14" max="14" width="13.00390625" style="0" customWidth="1"/>
  </cols>
  <sheetData>
    <row r="1" ht="18.75">
      <c r="A1" s="264" t="s">
        <v>286</v>
      </c>
    </row>
    <row r="2" ht="18.75">
      <c r="A2" s="264" t="s">
        <v>287</v>
      </c>
    </row>
    <row r="3" ht="19.5" thickBot="1">
      <c r="A3" s="264" t="s">
        <v>288</v>
      </c>
    </row>
    <row r="4" spans="1:14" ht="55.5" customHeight="1" thickBot="1">
      <c r="A4" s="401" t="s">
        <v>289</v>
      </c>
      <c r="B4" s="401" t="s">
        <v>1</v>
      </c>
      <c r="C4" s="401" t="s">
        <v>290</v>
      </c>
      <c r="D4" s="403" t="s">
        <v>291</v>
      </c>
      <c r="E4" s="404"/>
      <c r="F4" s="404"/>
      <c r="G4" s="405"/>
      <c r="H4" s="401" t="s">
        <v>2</v>
      </c>
      <c r="I4" s="401" t="s">
        <v>3</v>
      </c>
      <c r="J4" s="401" t="s">
        <v>292</v>
      </c>
      <c r="K4" s="401" t="s">
        <v>5</v>
      </c>
      <c r="L4" s="401" t="s">
        <v>6</v>
      </c>
      <c r="M4" s="401" t="s">
        <v>7</v>
      </c>
      <c r="N4" s="401" t="s">
        <v>8</v>
      </c>
    </row>
    <row r="5" spans="1:14" ht="19.5" thickBot="1">
      <c r="A5" s="402"/>
      <c r="B5" s="402"/>
      <c r="C5" s="402"/>
      <c r="D5" s="265" t="s">
        <v>293</v>
      </c>
      <c r="E5" s="266" t="s">
        <v>294</v>
      </c>
      <c r="F5" s="266" t="s">
        <v>295</v>
      </c>
      <c r="G5" s="266" t="s">
        <v>296</v>
      </c>
      <c r="H5" s="402"/>
      <c r="I5" s="402"/>
      <c r="J5" s="402"/>
      <c r="K5" s="402"/>
      <c r="L5" s="402"/>
      <c r="M5" s="402"/>
      <c r="N5" s="402"/>
    </row>
    <row r="6" spans="1:14" ht="19.5" thickBot="1">
      <c r="A6" s="267" t="s">
        <v>297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ht="19.5" thickBot="1">
      <c r="A7" s="269" t="s">
        <v>298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4" ht="19.5" thickBot="1">
      <c r="A8" s="269" t="s">
        <v>299</v>
      </c>
      <c r="B8" s="270">
        <v>9</v>
      </c>
      <c r="C8" s="271" t="s">
        <v>270</v>
      </c>
      <c r="D8" s="271" t="s">
        <v>270</v>
      </c>
      <c r="E8" s="271" t="s">
        <v>270</v>
      </c>
      <c r="F8" s="272">
        <v>9</v>
      </c>
      <c r="G8" s="271" t="s">
        <v>270</v>
      </c>
      <c r="H8" s="272">
        <v>9</v>
      </c>
      <c r="I8" s="273">
        <v>1</v>
      </c>
      <c r="J8" s="274">
        <v>4950</v>
      </c>
      <c r="K8" s="271" t="s">
        <v>270</v>
      </c>
      <c r="L8" s="271" t="s">
        <v>270</v>
      </c>
      <c r="M8" s="271" t="s">
        <v>270</v>
      </c>
      <c r="N8" s="272">
        <v>0</v>
      </c>
    </row>
    <row r="9" spans="1:14" ht="18.75">
      <c r="A9" s="275" t="s">
        <v>300</v>
      </c>
      <c r="B9" s="406">
        <v>167</v>
      </c>
      <c r="C9" s="401" t="s">
        <v>270</v>
      </c>
      <c r="D9" s="408" t="s">
        <v>270</v>
      </c>
      <c r="E9" s="408" t="s">
        <v>270</v>
      </c>
      <c r="F9" s="408" t="s">
        <v>270</v>
      </c>
      <c r="G9" s="408" t="s">
        <v>270</v>
      </c>
      <c r="H9" s="408" t="s">
        <v>270</v>
      </c>
      <c r="I9" s="408" t="s">
        <v>270</v>
      </c>
      <c r="J9" s="414">
        <v>142200</v>
      </c>
      <c r="K9" s="408" t="s">
        <v>270</v>
      </c>
      <c r="L9" s="408" t="s">
        <v>270</v>
      </c>
      <c r="M9" s="408" t="s">
        <v>270</v>
      </c>
      <c r="N9" s="418">
        <v>0</v>
      </c>
    </row>
    <row r="10" spans="1:14" ht="19.5" thickBot="1">
      <c r="A10" s="269" t="s">
        <v>301</v>
      </c>
      <c r="B10" s="407"/>
      <c r="C10" s="402"/>
      <c r="D10" s="409"/>
      <c r="E10" s="409"/>
      <c r="F10" s="409"/>
      <c r="G10" s="409"/>
      <c r="H10" s="409"/>
      <c r="I10" s="409"/>
      <c r="J10" s="415"/>
      <c r="K10" s="409"/>
      <c r="L10" s="409"/>
      <c r="M10" s="409"/>
      <c r="N10" s="419"/>
    </row>
    <row r="11" spans="1:14" ht="19.5" thickBot="1">
      <c r="A11" s="269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ht="46.5" customHeight="1" thickBot="1">
      <c r="A12" s="269" t="s">
        <v>302</v>
      </c>
      <c r="B12" s="270">
        <v>150</v>
      </c>
      <c r="C12" s="271" t="s">
        <v>270</v>
      </c>
      <c r="D12" s="271" t="s">
        <v>270</v>
      </c>
      <c r="E12" s="271" t="s">
        <v>270</v>
      </c>
      <c r="F12" s="271" t="s">
        <v>270</v>
      </c>
      <c r="G12" s="271" t="s">
        <v>270</v>
      </c>
      <c r="H12" s="271" t="s">
        <v>270</v>
      </c>
      <c r="I12" s="271" t="s">
        <v>270</v>
      </c>
      <c r="J12" s="274">
        <v>120000</v>
      </c>
      <c r="K12" s="271" t="s">
        <v>270</v>
      </c>
      <c r="L12" s="271" t="s">
        <v>270</v>
      </c>
      <c r="M12" s="271" t="s">
        <v>270</v>
      </c>
      <c r="N12" s="272">
        <v>0</v>
      </c>
    </row>
    <row r="13" spans="1:14" ht="19.5" thickBot="1">
      <c r="A13" s="269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ht="19.5" thickBot="1">
      <c r="A14" s="269" t="s">
        <v>303</v>
      </c>
      <c r="B14" s="270">
        <v>167</v>
      </c>
      <c r="C14" s="271" t="s">
        <v>270</v>
      </c>
      <c r="D14" s="271" t="s">
        <v>270</v>
      </c>
      <c r="E14" s="271" t="s">
        <v>270</v>
      </c>
      <c r="F14" s="271" t="s">
        <v>270</v>
      </c>
      <c r="G14" s="271" t="s">
        <v>270</v>
      </c>
      <c r="H14" s="271" t="s">
        <v>270</v>
      </c>
      <c r="I14" s="271" t="s">
        <v>270</v>
      </c>
      <c r="J14" s="274">
        <v>130000</v>
      </c>
      <c r="K14" s="271" t="s">
        <v>270</v>
      </c>
      <c r="L14" s="271" t="s">
        <v>270</v>
      </c>
      <c r="M14" s="271" t="s">
        <v>270</v>
      </c>
      <c r="N14" s="272">
        <v>0</v>
      </c>
    </row>
    <row r="15" spans="1:14" ht="21" thickBot="1">
      <c r="A15" s="269" t="s">
        <v>304</v>
      </c>
      <c r="B15" s="270">
        <v>210</v>
      </c>
      <c r="C15" s="271" t="s">
        <v>270</v>
      </c>
      <c r="D15" s="271" t="s">
        <v>270</v>
      </c>
      <c r="E15" s="276" t="s">
        <v>270</v>
      </c>
      <c r="F15" s="276" t="s">
        <v>270</v>
      </c>
      <c r="G15" s="276" t="s">
        <v>270</v>
      </c>
      <c r="H15" s="271" t="s">
        <v>270</v>
      </c>
      <c r="I15" s="271" t="s">
        <v>270</v>
      </c>
      <c r="J15" s="274">
        <v>24150</v>
      </c>
      <c r="K15" s="271" t="s">
        <v>270</v>
      </c>
      <c r="L15" s="271" t="s">
        <v>270</v>
      </c>
      <c r="M15" s="271" t="s">
        <v>270</v>
      </c>
      <c r="N15" s="272">
        <v>0</v>
      </c>
    </row>
    <row r="16" spans="1:14" ht="21" thickBot="1">
      <c r="A16" s="269" t="s">
        <v>305</v>
      </c>
      <c r="B16" s="270">
        <v>420</v>
      </c>
      <c r="C16" s="277">
        <v>255</v>
      </c>
      <c r="D16" s="271" t="s">
        <v>270</v>
      </c>
      <c r="E16" s="277">
        <v>27</v>
      </c>
      <c r="F16" s="277">
        <v>40</v>
      </c>
      <c r="G16" s="277">
        <v>53</v>
      </c>
      <c r="H16" s="277">
        <v>375</v>
      </c>
      <c r="I16" s="278">
        <v>89.29</v>
      </c>
      <c r="J16" s="271" t="s">
        <v>270</v>
      </c>
      <c r="K16" s="271" t="s">
        <v>270</v>
      </c>
      <c r="L16" s="271" t="s">
        <v>270</v>
      </c>
      <c r="M16" s="271" t="s">
        <v>270</v>
      </c>
      <c r="N16" s="271" t="s">
        <v>270</v>
      </c>
    </row>
    <row r="17" spans="1:14" ht="18.75" customHeight="1">
      <c r="A17" s="275" t="s">
        <v>306</v>
      </c>
      <c r="B17" s="416" t="s">
        <v>270</v>
      </c>
      <c r="C17" s="410">
        <v>255</v>
      </c>
      <c r="D17" s="416" t="s">
        <v>270</v>
      </c>
      <c r="E17" s="410">
        <v>27</v>
      </c>
      <c r="F17" s="410">
        <v>40</v>
      </c>
      <c r="G17" s="410">
        <v>53</v>
      </c>
      <c r="H17" s="410">
        <v>375</v>
      </c>
      <c r="I17" s="412">
        <v>89.29</v>
      </c>
      <c r="J17" s="416" t="s">
        <v>270</v>
      </c>
      <c r="K17" s="416" t="s">
        <v>270</v>
      </c>
      <c r="L17" s="416" t="s">
        <v>270</v>
      </c>
      <c r="M17" s="416" t="s">
        <v>270</v>
      </c>
      <c r="N17" s="416" t="s">
        <v>270</v>
      </c>
    </row>
    <row r="18" spans="1:14" ht="19.5" customHeight="1" thickBot="1">
      <c r="A18" s="269" t="s">
        <v>307</v>
      </c>
      <c r="B18" s="417"/>
      <c r="C18" s="411"/>
      <c r="D18" s="417"/>
      <c r="E18" s="411"/>
      <c r="F18" s="411"/>
      <c r="G18" s="411"/>
      <c r="H18" s="411"/>
      <c r="I18" s="413"/>
      <c r="J18" s="417"/>
      <c r="K18" s="417"/>
      <c r="L18" s="417"/>
      <c r="M18" s="417"/>
      <c r="N18" s="417"/>
    </row>
    <row r="19" spans="1:14" ht="21" thickBot="1">
      <c r="A19" s="269" t="s">
        <v>308</v>
      </c>
      <c r="B19" s="279">
        <v>140</v>
      </c>
      <c r="C19" s="277">
        <v>88</v>
      </c>
      <c r="D19" s="276" t="s">
        <v>270</v>
      </c>
      <c r="E19" s="276" t="s">
        <v>270</v>
      </c>
      <c r="F19" s="276" t="s">
        <v>270</v>
      </c>
      <c r="G19" s="276" t="s">
        <v>270</v>
      </c>
      <c r="H19" s="277">
        <v>88</v>
      </c>
      <c r="I19" s="278">
        <v>62.85</v>
      </c>
      <c r="J19" s="276"/>
      <c r="K19" s="276"/>
      <c r="L19" s="276"/>
      <c r="M19" s="276"/>
      <c r="N19" s="276"/>
    </row>
    <row r="20" spans="1:14" ht="21" thickBot="1">
      <c r="A20" s="269" t="s">
        <v>270</v>
      </c>
      <c r="B20" s="280" t="s">
        <v>270</v>
      </c>
      <c r="C20" s="276" t="s">
        <v>270</v>
      </c>
      <c r="D20" s="276" t="s">
        <v>270</v>
      </c>
      <c r="E20" s="276" t="s">
        <v>270</v>
      </c>
      <c r="F20" s="276" t="s">
        <v>270</v>
      </c>
      <c r="G20" s="276" t="s">
        <v>270</v>
      </c>
      <c r="H20" s="276" t="s">
        <v>270</v>
      </c>
      <c r="I20" s="276" t="s">
        <v>270</v>
      </c>
      <c r="J20" s="276" t="s">
        <v>270</v>
      </c>
      <c r="K20" s="276" t="s">
        <v>270</v>
      </c>
      <c r="L20" s="276" t="s">
        <v>270</v>
      </c>
      <c r="M20" s="276" t="s">
        <v>270</v>
      </c>
      <c r="N20" s="276" t="s">
        <v>270</v>
      </c>
    </row>
    <row r="21" ht="18.75">
      <c r="A21" s="264" t="s">
        <v>286</v>
      </c>
    </row>
    <row r="22" ht="18.75">
      <c r="A22" s="264" t="s">
        <v>287</v>
      </c>
    </row>
    <row r="23" ht="19.5" thickBot="1">
      <c r="A23" s="264" t="s">
        <v>288</v>
      </c>
    </row>
    <row r="24" spans="1:14" ht="55.5" customHeight="1" thickBot="1">
      <c r="A24" s="401" t="s">
        <v>289</v>
      </c>
      <c r="B24" s="401" t="s">
        <v>1</v>
      </c>
      <c r="C24" s="401" t="s">
        <v>290</v>
      </c>
      <c r="D24" s="403" t="s">
        <v>291</v>
      </c>
      <c r="E24" s="404"/>
      <c r="F24" s="404"/>
      <c r="G24" s="405"/>
      <c r="H24" s="401" t="s">
        <v>2</v>
      </c>
      <c r="I24" s="401" t="s">
        <v>3</v>
      </c>
      <c r="J24" s="401" t="s">
        <v>292</v>
      </c>
      <c r="K24" s="401" t="s">
        <v>5</v>
      </c>
      <c r="L24" s="401" t="s">
        <v>6</v>
      </c>
      <c r="M24" s="401" t="s">
        <v>7</v>
      </c>
      <c r="N24" s="401" t="s">
        <v>8</v>
      </c>
    </row>
    <row r="25" spans="1:14" ht="19.5" thickBot="1">
      <c r="A25" s="402"/>
      <c r="B25" s="402"/>
      <c r="C25" s="402"/>
      <c r="D25" s="265" t="s">
        <v>293</v>
      </c>
      <c r="E25" s="266" t="s">
        <v>294</v>
      </c>
      <c r="F25" s="266" t="s">
        <v>295</v>
      </c>
      <c r="G25" s="266" t="s">
        <v>296</v>
      </c>
      <c r="H25" s="402"/>
      <c r="I25" s="402"/>
      <c r="J25" s="402"/>
      <c r="K25" s="402"/>
      <c r="L25" s="402"/>
      <c r="M25" s="402"/>
      <c r="N25" s="402"/>
    </row>
    <row r="26" spans="1:14" ht="19.5" thickBot="1">
      <c r="A26" s="269" t="s">
        <v>309</v>
      </c>
      <c r="B26" s="270">
        <v>700</v>
      </c>
      <c r="C26" s="271" t="s">
        <v>270</v>
      </c>
      <c r="D26" s="271" t="s">
        <v>270</v>
      </c>
      <c r="E26" s="271" t="s">
        <v>270</v>
      </c>
      <c r="F26" s="271" t="s">
        <v>270</v>
      </c>
      <c r="G26" s="271" t="s">
        <v>270</v>
      </c>
      <c r="H26" s="271" t="s">
        <v>270</v>
      </c>
      <c r="I26" s="271" t="s">
        <v>270</v>
      </c>
      <c r="J26" s="274">
        <v>62400</v>
      </c>
      <c r="K26" s="271" t="s">
        <v>270</v>
      </c>
      <c r="L26" s="274">
        <v>8830</v>
      </c>
      <c r="M26" s="274">
        <v>8830</v>
      </c>
      <c r="N26" s="283">
        <v>14.15</v>
      </c>
    </row>
    <row r="27" spans="1:14" ht="19.5" thickBot="1">
      <c r="A27" s="281" t="s">
        <v>310</v>
      </c>
      <c r="B27" s="284" t="s">
        <v>270</v>
      </c>
      <c r="C27" s="271" t="s">
        <v>270</v>
      </c>
      <c r="D27" s="271" t="s">
        <v>270</v>
      </c>
      <c r="E27" s="272">
        <v>125</v>
      </c>
      <c r="F27" s="271" t="s">
        <v>270</v>
      </c>
      <c r="G27" s="271" t="s">
        <v>270</v>
      </c>
      <c r="H27" s="272">
        <v>125</v>
      </c>
      <c r="I27" s="283">
        <v>17.86</v>
      </c>
      <c r="J27" s="271" t="s">
        <v>270</v>
      </c>
      <c r="K27" s="271" t="s">
        <v>270</v>
      </c>
      <c r="L27" s="274">
        <v>8830</v>
      </c>
      <c r="M27" s="274">
        <v>8830</v>
      </c>
      <c r="N27" s="283">
        <v>14.15</v>
      </c>
    </row>
    <row r="28" spans="1:14" ht="19.5" thickBot="1">
      <c r="A28" s="281" t="s">
        <v>270</v>
      </c>
      <c r="B28" s="284" t="s">
        <v>270</v>
      </c>
      <c r="C28" s="271" t="s">
        <v>270</v>
      </c>
      <c r="D28" s="271" t="s">
        <v>270</v>
      </c>
      <c r="E28" s="271" t="s">
        <v>270</v>
      </c>
      <c r="F28" s="271" t="s">
        <v>270</v>
      </c>
      <c r="G28" s="271" t="s">
        <v>270</v>
      </c>
      <c r="H28" s="271" t="s">
        <v>270</v>
      </c>
      <c r="I28" s="271" t="s">
        <v>270</v>
      </c>
      <c r="J28" s="271" t="s">
        <v>270</v>
      </c>
      <c r="K28" s="271" t="s">
        <v>270</v>
      </c>
      <c r="L28" s="271" t="s">
        <v>270</v>
      </c>
      <c r="M28" s="271" t="s">
        <v>270</v>
      </c>
      <c r="N28" s="271" t="s">
        <v>270</v>
      </c>
    </row>
    <row r="29" spans="1:14" ht="18.75">
      <c r="A29" s="275" t="s">
        <v>311</v>
      </c>
      <c r="B29" s="406">
        <v>420</v>
      </c>
      <c r="C29" s="408" t="s">
        <v>270</v>
      </c>
      <c r="D29" s="408" t="s">
        <v>270</v>
      </c>
      <c r="E29" s="408" t="s">
        <v>270</v>
      </c>
      <c r="F29" s="408" t="s">
        <v>270</v>
      </c>
      <c r="G29" s="408" t="s">
        <v>270</v>
      </c>
      <c r="H29" s="408" t="s">
        <v>270</v>
      </c>
      <c r="I29" s="408" t="s">
        <v>270</v>
      </c>
      <c r="J29" s="408" t="s">
        <v>270</v>
      </c>
      <c r="K29" s="408" t="s">
        <v>270</v>
      </c>
      <c r="L29" s="408" t="s">
        <v>270</v>
      </c>
      <c r="M29" s="408" t="s">
        <v>270</v>
      </c>
      <c r="N29" s="408" t="s">
        <v>270</v>
      </c>
    </row>
    <row r="30" spans="1:14" ht="19.5" thickBot="1">
      <c r="A30" s="269" t="s">
        <v>312</v>
      </c>
      <c r="B30" s="407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</row>
    <row r="31" spans="1:14" ht="19.5" thickBot="1">
      <c r="A31" s="281" t="s">
        <v>270</v>
      </c>
      <c r="B31" s="284" t="s">
        <v>270</v>
      </c>
      <c r="C31" s="271" t="s">
        <v>270</v>
      </c>
      <c r="D31" s="271" t="s">
        <v>270</v>
      </c>
      <c r="E31" s="271" t="s">
        <v>270</v>
      </c>
      <c r="F31" s="271" t="s">
        <v>270</v>
      </c>
      <c r="G31" s="271" t="s">
        <v>270</v>
      </c>
      <c r="H31" s="271" t="s">
        <v>270</v>
      </c>
      <c r="I31" s="271" t="s">
        <v>270</v>
      </c>
      <c r="J31" s="271" t="s">
        <v>270</v>
      </c>
      <c r="K31" s="271" t="s">
        <v>270</v>
      </c>
      <c r="L31" s="271" t="s">
        <v>270</v>
      </c>
      <c r="M31" s="271" t="s">
        <v>270</v>
      </c>
      <c r="N31" s="271" t="s">
        <v>270</v>
      </c>
    </row>
    <row r="32" spans="1:14" ht="19.5" thickBot="1">
      <c r="A32" s="269" t="s">
        <v>313</v>
      </c>
      <c r="B32" s="270">
        <v>45</v>
      </c>
      <c r="C32" s="272">
        <v>45</v>
      </c>
      <c r="D32" s="272">
        <v>7</v>
      </c>
      <c r="E32" s="272">
        <v>38</v>
      </c>
      <c r="F32" s="271" t="s">
        <v>270</v>
      </c>
      <c r="G32" s="271" t="s">
        <v>270</v>
      </c>
      <c r="H32" s="272">
        <v>45</v>
      </c>
      <c r="I32" s="272">
        <v>100</v>
      </c>
      <c r="J32" s="271" t="s">
        <v>270</v>
      </c>
      <c r="K32" s="271" t="s">
        <v>270</v>
      </c>
      <c r="L32" s="271" t="s">
        <v>270</v>
      </c>
      <c r="M32" s="271" t="s">
        <v>270</v>
      </c>
      <c r="N32" s="271" t="s">
        <v>270</v>
      </c>
    </row>
    <row r="33" spans="1:14" ht="38.25" thickBot="1">
      <c r="A33" s="269" t="s">
        <v>15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 t="s">
        <v>270</v>
      </c>
    </row>
    <row r="34" spans="1:14" ht="19.5" thickBot="1">
      <c r="A34" s="269" t="s">
        <v>314</v>
      </c>
      <c r="B34" s="271" t="s">
        <v>270</v>
      </c>
      <c r="C34" s="271" t="s">
        <v>270</v>
      </c>
      <c r="D34" s="271" t="s">
        <v>270</v>
      </c>
      <c r="E34" s="271" t="s">
        <v>270</v>
      </c>
      <c r="F34" s="271" t="s">
        <v>270</v>
      </c>
      <c r="G34" s="271" t="s">
        <v>270</v>
      </c>
      <c r="H34" s="271" t="s">
        <v>270</v>
      </c>
      <c r="I34" s="271" t="s">
        <v>270</v>
      </c>
      <c r="J34" s="271" t="s">
        <v>270</v>
      </c>
      <c r="K34" s="271" t="s">
        <v>270</v>
      </c>
      <c r="L34" s="271" t="s">
        <v>270</v>
      </c>
      <c r="M34" s="271" t="s">
        <v>270</v>
      </c>
      <c r="N34" s="266" t="s">
        <v>270</v>
      </c>
    </row>
    <row r="35" spans="1:14" ht="19.5" thickBot="1">
      <c r="A35" s="269" t="s">
        <v>270</v>
      </c>
      <c r="B35" s="271" t="s">
        <v>270</v>
      </c>
      <c r="C35" s="271" t="s">
        <v>270</v>
      </c>
      <c r="D35" s="271" t="s">
        <v>270</v>
      </c>
      <c r="E35" s="271" t="s">
        <v>270</v>
      </c>
      <c r="F35" s="271" t="s">
        <v>270</v>
      </c>
      <c r="G35" s="271" t="s">
        <v>270</v>
      </c>
      <c r="H35" s="271" t="s">
        <v>270</v>
      </c>
      <c r="I35" s="271" t="s">
        <v>270</v>
      </c>
      <c r="J35" s="271" t="s">
        <v>270</v>
      </c>
      <c r="K35" s="271" t="s">
        <v>270</v>
      </c>
      <c r="L35" s="271" t="s">
        <v>270</v>
      </c>
      <c r="M35" s="271" t="s">
        <v>270</v>
      </c>
      <c r="N35" s="266" t="s">
        <v>270</v>
      </c>
    </row>
    <row r="36" spans="1:14" ht="38.25" thickBot="1">
      <c r="A36" s="269" t="s">
        <v>315</v>
      </c>
      <c r="B36" s="271" t="s">
        <v>270</v>
      </c>
      <c r="C36" s="271" t="s">
        <v>270</v>
      </c>
      <c r="D36" s="271" t="s">
        <v>270</v>
      </c>
      <c r="E36" s="271" t="s">
        <v>270</v>
      </c>
      <c r="F36" s="271" t="s">
        <v>270</v>
      </c>
      <c r="G36" s="271" t="s">
        <v>270</v>
      </c>
      <c r="H36" s="271" t="s">
        <v>270</v>
      </c>
      <c r="I36" s="271" t="s">
        <v>270</v>
      </c>
      <c r="J36" s="271" t="s">
        <v>270</v>
      </c>
      <c r="K36" s="271" t="s">
        <v>270</v>
      </c>
      <c r="L36" s="271" t="s">
        <v>270</v>
      </c>
      <c r="M36" s="271" t="s">
        <v>270</v>
      </c>
      <c r="N36" s="266" t="s">
        <v>270</v>
      </c>
    </row>
    <row r="37" spans="1:14" ht="19.5" thickBot="1">
      <c r="A37" s="269" t="s">
        <v>270</v>
      </c>
      <c r="B37" s="271" t="s">
        <v>270</v>
      </c>
      <c r="C37" s="271" t="s">
        <v>270</v>
      </c>
      <c r="D37" s="271" t="s">
        <v>270</v>
      </c>
      <c r="E37" s="271" t="s">
        <v>270</v>
      </c>
      <c r="F37" s="271" t="s">
        <v>270</v>
      </c>
      <c r="G37" s="271" t="s">
        <v>270</v>
      </c>
      <c r="H37" s="271" t="s">
        <v>270</v>
      </c>
      <c r="I37" s="271" t="s">
        <v>270</v>
      </c>
      <c r="J37" s="271" t="s">
        <v>270</v>
      </c>
      <c r="K37" s="271" t="s">
        <v>270</v>
      </c>
      <c r="L37" s="271" t="s">
        <v>270</v>
      </c>
      <c r="M37" s="271" t="s">
        <v>270</v>
      </c>
      <c r="N37" s="266" t="s">
        <v>270</v>
      </c>
    </row>
    <row r="38" spans="1:14" ht="19.5" thickBot="1">
      <c r="A38" s="269" t="s">
        <v>316</v>
      </c>
      <c r="B38" s="271" t="s">
        <v>270</v>
      </c>
      <c r="C38" s="271" t="s">
        <v>270</v>
      </c>
      <c r="D38" s="271" t="s">
        <v>270</v>
      </c>
      <c r="E38" s="271" t="s">
        <v>270</v>
      </c>
      <c r="F38" s="271" t="s">
        <v>270</v>
      </c>
      <c r="G38" s="271" t="s">
        <v>270</v>
      </c>
      <c r="H38" s="271" t="s">
        <v>270</v>
      </c>
      <c r="I38" s="271" t="s">
        <v>270</v>
      </c>
      <c r="J38" s="271" t="s">
        <v>270</v>
      </c>
      <c r="K38" s="271" t="s">
        <v>270</v>
      </c>
      <c r="L38" s="271" t="s">
        <v>270</v>
      </c>
      <c r="M38" s="271" t="s">
        <v>270</v>
      </c>
      <c r="N38" s="266" t="s">
        <v>270</v>
      </c>
    </row>
    <row r="39" spans="1:14" ht="19.5" thickBot="1">
      <c r="A39" s="269" t="s">
        <v>270</v>
      </c>
      <c r="B39" s="271" t="s">
        <v>270</v>
      </c>
      <c r="C39" s="271" t="s">
        <v>270</v>
      </c>
      <c r="D39" s="271" t="s">
        <v>270</v>
      </c>
      <c r="E39" s="271" t="s">
        <v>270</v>
      </c>
      <c r="F39" s="271" t="s">
        <v>270</v>
      </c>
      <c r="G39" s="271" t="s">
        <v>270</v>
      </c>
      <c r="H39" s="271" t="s">
        <v>270</v>
      </c>
      <c r="I39" s="271" t="s">
        <v>270</v>
      </c>
      <c r="J39" s="271" t="s">
        <v>270</v>
      </c>
      <c r="K39" s="271" t="s">
        <v>270</v>
      </c>
      <c r="L39" s="271" t="s">
        <v>270</v>
      </c>
      <c r="M39" s="271" t="s">
        <v>270</v>
      </c>
      <c r="N39" s="271" t="s">
        <v>270</v>
      </c>
    </row>
    <row r="40" ht="20.25">
      <c r="A40" s="285"/>
    </row>
    <row r="41" ht="20.25">
      <c r="A41" s="286" t="s">
        <v>317</v>
      </c>
    </row>
    <row r="42" ht="18.75">
      <c r="A42" s="264" t="s">
        <v>287</v>
      </c>
    </row>
    <row r="43" ht="19.5" thickBot="1">
      <c r="A43" s="264" t="s">
        <v>288</v>
      </c>
    </row>
    <row r="44" spans="1:15" ht="74.25" customHeight="1">
      <c r="A44" s="430" t="s">
        <v>289</v>
      </c>
      <c r="B44" s="431"/>
      <c r="C44" s="401" t="s">
        <v>1</v>
      </c>
      <c r="D44" s="401" t="s">
        <v>290</v>
      </c>
      <c r="E44" s="430" t="s">
        <v>291</v>
      </c>
      <c r="F44" s="435"/>
      <c r="G44" s="435"/>
      <c r="H44" s="431"/>
      <c r="I44" s="401" t="s">
        <v>2</v>
      </c>
      <c r="J44" s="401" t="s">
        <v>3</v>
      </c>
      <c r="K44" s="401" t="s">
        <v>292</v>
      </c>
      <c r="L44" s="401" t="s">
        <v>5</v>
      </c>
      <c r="M44" s="401" t="s">
        <v>6</v>
      </c>
      <c r="N44" s="401" t="s">
        <v>7</v>
      </c>
      <c r="O44" s="401" t="s">
        <v>8</v>
      </c>
    </row>
    <row r="45" spans="1:15" ht="19.5" thickBot="1">
      <c r="A45" s="432"/>
      <c r="B45" s="433"/>
      <c r="C45" s="434"/>
      <c r="D45" s="434"/>
      <c r="E45" s="436" t="s">
        <v>318</v>
      </c>
      <c r="F45" s="437"/>
      <c r="G45" s="437"/>
      <c r="H45" s="438"/>
      <c r="I45" s="434"/>
      <c r="J45" s="434"/>
      <c r="K45" s="434"/>
      <c r="L45" s="434"/>
      <c r="M45" s="402"/>
      <c r="N45" s="434"/>
      <c r="O45" s="434"/>
    </row>
    <row r="46" spans="1:15" ht="154.5" customHeight="1">
      <c r="A46" s="442" t="s">
        <v>319</v>
      </c>
      <c r="B46" s="444"/>
      <c r="C46" s="445"/>
      <c r="D46" s="439"/>
      <c r="E46" s="441"/>
      <c r="F46" s="441"/>
      <c r="G46" s="441"/>
      <c r="H46" s="441"/>
      <c r="I46" s="439"/>
      <c r="J46" s="439"/>
      <c r="K46" s="439"/>
      <c r="L46" s="439"/>
      <c r="M46" s="441"/>
      <c r="N46" s="439"/>
      <c r="O46" s="439"/>
    </row>
    <row r="47" spans="1:15" ht="12.75" customHeight="1">
      <c r="A47" s="442"/>
      <c r="B47" s="444"/>
      <c r="C47" s="445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</row>
    <row r="48" spans="1:15" ht="12.75" customHeight="1">
      <c r="A48" s="442"/>
      <c r="B48" s="444"/>
      <c r="C48" s="445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</row>
    <row r="49" spans="1:15" ht="12.75" customHeight="1">
      <c r="A49" s="442"/>
      <c r="B49" s="444"/>
      <c r="C49" s="445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</row>
    <row r="50" spans="1:15" ht="13.5" customHeight="1" thickBot="1">
      <c r="A50" s="443"/>
      <c r="B50" s="446"/>
      <c r="C50" s="447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</row>
    <row r="51" spans="1:15" ht="45" customHeight="1" thickBot="1">
      <c r="A51" s="269" t="s">
        <v>320</v>
      </c>
      <c r="B51" s="420" t="s">
        <v>270</v>
      </c>
      <c r="C51" s="421"/>
      <c r="D51" s="271" t="s">
        <v>270</v>
      </c>
      <c r="E51" s="271" t="s">
        <v>270</v>
      </c>
      <c r="F51" s="271" t="s">
        <v>270</v>
      </c>
      <c r="G51" s="271" t="s">
        <v>270</v>
      </c>
      <c r="H51" s="271" t="s">
        <v>270</v>
      </c>
      <c r="I51" s="271" t="s">
        <v>270</v>
      </c>
      <c r="J51" s="271" t="s">
        <v>270</v>
      </c>
      <c r="K51" s="271" t="s">
        <v>270</v>
      </c>
      <c r="L51" s="271" t="s">
        <v>270</v>
      </c>
      <c r="M51" s="271" t="s">
        <v>270</v>
      </c>
      <c r="N51" s="271" t="s">
        <v>270</v>
      </c>
      <c r="O51" s="271" t="s">
        <v>270</v>
      </c>
    </row>
    <row r="52" spans="1:15" ht="19.5" thickBot="1">
      <c r="A52" s="269" t="s">
        <v>321</v>
      </c>
      <c r="B52" s="420" t="s">
        <v>270</v>
      </c>
      <c r="C52" s="421"/>
      <c r="D52" s="271" t="s">
        <v>270</v>
      </c>
      <c r="E52" s="271" t="s">
        <v>270</v>
      </c>
      <c r="F52" s="271" t="s">
        <v>270</v>
      </c>
      <c r="G52" s="271" t="s">
        <v>270</v>
      </c>
      <c r="H52" s="271" t="s">
        <v>270</v>
      </c>
      <c r="I52" s="271" t="s">
        <v>270</v>
      </c>
      <c r="J52" s="271" t="s">
        <v>270</v>
      </c>
      <c r="K52" s="271" t="s">
        <v>270</v>
      </c>
      <c r="L52" s="271" t="s">
        <v>270</v>
      </c>
      <c r="M52" s="271" t="s">
        <v>270</v>
      </c>
      <c r="N52" s="271" t="s">
        <v>270</v>
      </c>
      <c r="O52" s="271" t="s">
        <v>270</v>
      </c>
    </row>
    <row r="53" spans="1:15" ht="42.75" customHeight="1" thickBot="1">
      <c r="A53" s="269" t="s">
        <v>322</v>
      </c>
      <c r="B53" s="420" t="s">
        <v>270</v>
      </c>
      <c r="C53" s="421"/>
      <c r="D53" s="271" t="s">
        <v>270</v>
      </c>
      <c r="E53" s="271" t="s">
        <v>270</v>
      </c>
      <c r="F53" s="271" t="s">
        <v>270</v>
      </c>
      <c r="G53" s="271" t="s">
        <v>270</v>
      </c>
      <c r="H53" s="271" t="s">
        <v>270</v>
      </c>
      <c r="I53" s="271" t="s">
        <v>270</v>
      </c>
      <c r="J53" s="271" t="s">
        <v>270</v>
      </c>
      <c r="K53" s="271" t="s">
        <v>270</v>
      </c>
      <c r="L53" s="271" t="s">
        <v>270</v>
      </c>
      <c r="M53" s="271" t="s">
        <v>270</v>
      </c>
      <c r="N53" s="271" t="s">
        <v>270</v>
      </c>
      <c r="O53" s="271" t="s">
        <v>270</v>
      </c>
    </row>
    <row r="54" spans="1:15" ht="19.5" thickBot="1">
      <c r="A54" s="269" t="s">
        <v>323</v>
      </c>
      <c r="B54" s="420" t="s">
        <v>270</v>
      </c>
      <c r="C54" s="421"/>
      <c r="D54" s="271" t="s">
        <v>270</v>
      </c>
      <c r="E54" s="271" t="s">
        <v>270</v>
      </c>
      <c r="F54" s="271" t="s">
        <v>270</v>
      </c>
      <c r="G54" s="271" t="s">
        <v>270</v>
      </c>
      <c r="H54" s="271" t="s">
        <v>270</v>
      </c>
      <c r="I54" s="271" t="s">
        <v>270</v>
      </c>
      <c r="J54" s="271" t="s">
        <v>270</v>
      </c>
      <c r="K54" s="271" t="s">
        <v>270</v>
      </c>
      <c r="L54" s="271" t="s">
        <v>270</v>
      </c>
      <c r="M54" s="271" t="s">
        <v>270</v>
      </c>
      <c r="N54" s="271" t="s">
        <v>270</v>
      </c>
      <c r="O54" s="271" t="s">
        <v>270</v>
      </c>
    </row>
    <row r="55" spans="1:15" ht="19.5" thickBot="1">
      <c r="A55" s="269" t="s">
        <v>324</v>
      </c>
      <c r="B55" s="420" t="s">
        <v>270</v>
      </c>
      <c r="C55" s="421"/>
      <c r="D55" s="271" t="s">
        <v>270</v>
      </c>
      <c r="E55" s="271" t="s">
        <v>270</v>
      </c>
      <c r="F55" s="271" t="s">
        <v>270</v>
      </c>
      <c r="G55" s="271" t="s">
        <v>270</v>
      </c>
      <c r="H55" s="271" t="s">
        <v>270</v>
      </c>
      <c r="I55" s="271" t="s">
        <v>270</v>
      </c>
      <c r="J55" s="271" t="s">
        <v>270</v>
      </c>
      <c r="K55" s="271" t="s">
        <v>270</v>
      </c>
      <c r="L55" s="271" t="s">
        <v>270</v>
      </c>
      <c r="M55" s="271" t="s">
        <v>270</v>
      </c>
      <c r="N55" s="271" t="s">
        <v>270</v>
      </c>
      <c r="O55" s="271" t="s">
        <v>270</v>
      </c>
    </row>
    <row r="56" spans="1:15" ht="12.75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</row>
    <row r="57" ht="20.25">
      <c r="A57" s="286"/>
    </row>
    <row r="58" ht="18.75">
      <c r="A58" s="264" t="s">
        <v>286</v>
      </c>
    </row>
    <row r="59" ht="18.75">
      <c r="A59" s="264" t="s">
        <v>287</v>
      </c>
    </row>
    <row r="60" ht="19.5" thickBot="1">
      <c r="A60" s="264" t="s">
        <v>288</v>
      </c>
    </row>
    <row r="61" spans="1:14" ht="74.25" customHeight="1">
      <c r="A61" s="401" t="s">
        <v>289</v>
      </c>
      <c r="B61" s="401" t="s">
        <v>1</v>
      </c>
      <c r="C61" s="401" t="s">
        <v>290</v>
      </c>
      <c r="D61" s="430" t="s">
        <v>291</v>
      </c>
      <c r="E61" s="435"/>
      <c r="F61" s="435"/>
      <c r="G61" s="431"/>
      <c r="H61" s="401" t="s">
        <v>2</v>
      </c>
      <c r="I61" s="401" t="s">
        <v>3</v>
      </c>
      <c r="J61" s="401" t="s">
        <v>292</v>
      </c>
      <c r="K61" s="401" t="s">
        <v>5</v>
      </c>
      <c r="L61" s="401" t="s">
        <v>6</v>
      </c>
      <c r="M61" s="401" t="s">
        <v>7</v>
      </c>
      <c r="N61" s="401" t="s">
        <v>8</v>
      </c>
    </row>
    <row r="62" spans="1:14" ht="19.5" thickBot="1">
      <c r="A62" s="402"/>
      <c r="B62" s="402"/>
      <c r="C62" s="402"/>
      <c r="D62" s="436" t="s">
        <v>325</v>
      </c>
      <c r="E62" s="437"/>
      <c r="F62" s="437"/>
      <c r="G62" s="438"/>
      <c r="H62" s="402"/>
      <c r="I62" s="402"/>
      <c r="J62" s="402"/>
      <c r="K62" s="402"/>
      <c r="L62" s="402"/>
      <c r="M62" s="402"/>
      <c r="N62" s="402"/>
    </row>
    <row r="63" spans="1:14" ht="19.5" thickBot="1">
      <c r="A63" s="267" t="s">
        <v>326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89"/>
      <c r="M63" s="268"/>
      <c r="N63" s="268"/>
    </row>
    <row r="64" spans="1:14" ht="19.5" thickBot="1">
      <c r="A64" s="269" t="s">
        <v>327</v>
      </c>
      <c r="B64" s="274">
        <v>21900</v>
      </c>
      <c r="C64" s="274">
        <v>2450</v>
      </c>
      <c r="D64" s="272">
        <v>159</v>
      </c>
      <c r="E64" s="272">
        <v>384</v>
      </c>
      <c r="F64" s="272">
        <v>20</v>
      </c>
      <c r="G64" s="272">
        <v>6</v>
      </c>
      <c r="H64" s="274">
        <v>3019</v>
      </c>
      <c r="I64" s="283">
        <v>13.79</v>
      </c>
      <c r="J64" s="271" t="s">
        <v>270</v>
      </c>
      <c r="K64" s="271" t="s">
        <v>270</v>
      </c>
      <c r="L64" s="271" t="s">
        <v>270</v>
      </c>
      <c r="M64" s="271" t="s">
        <v>270</v>
      </c>
      <c r="N64" s="271" t="s">
        <v>270</v>
      </c>
    </row>
    <row r="65" spans="1:14" ht="19.5" thickBot="1">
      <c r="A65" s="269" t="s">
        <v>328</v>
      </c>
      <c r="B65" s="272">
        <v>400</v>
      </c>
      <c r="C65" s="272">
        <v>119</v>
      </c>
      <c r="D65" s="272">
        <v>6</v>
      </c>
      <c r="E65" s="272">
        <v>39</v>
      </c>
      <c r="F65" s="271" t="s">
        <v>270</v>
      </c>
      <c r="G65" s="271" t="s">
        <v>270</v>
      </c>
      <c r="H65" s="272">
        <v>164</v>
      </c>
      <c r="I65" s="272">
        <v>41</v>
      </c>
      <c r="J65" s="271" t="s">
        <v>270</v>
      </c>
      <c r="K65" s="271" t="s">
        <v>270</v>
      </c>
      <c r="L65" s="271" t="s">
        <v>270</v>
      </c>
      <c r="M65" s="271" t="s">
        <v>270</v>
      </c>
      <c r="N65" s="271" t="s">
        <v>270</v>
      </c>
    </row>
    <row r="66" spans="1:14" ht="21" thickBot="1">
      <c r="A66" s="269" t="s">
        <v>329</v>
      </c>
      <c r="B66" s="274">
        <v>5000</v>
      </c>
      <c r="C66" s="272">
        <v>219</v>
      </c>
      <c r="D66" s="272">
        <v>320</v>
      </c>
      <c r="E66" s="272">
        <v>299</v>
      </c>
      <c r="F66" s="272">
        <v>200</v>
      </c>
      <c r="G66" s="271" t="s">
        <v>270</v>
      </c>
      <c r="H66" s="274">
        <v>1038</v>
      </c>
      <c r="I66" s="278">
        <v>20.78</v>
      </c>
      <c r="J66" s="271" t="s">
        <v>270</v>
      </c>
      <c r="K66" s="271" t="s">
        <v>270</v>
      </c>
      <c r="L66" s="271" t="s">
        <v>270</v>
      </c>
      <c r="M66" s="271" t="s">
        <v>270</v>
      </c>
      <c r="N66" s="271" t="s">
        <v>270</v>
      </c>
    </row>
    <row r="67" spans="1:14" ht="18.75" customHeight="1">
      <c r="A67" s="290" t="s">
        <v>330</v>
      </c>
      <c r="B67" s="418">
        <v>700</v>
      </c>
      <c r="C67" s="408" t="s">
        <v>270</v>
      </c>
      <c r="D67" s="418">
        <v>320</v>
      </c>
      <c r="E67" s="418">
        <v>299</v>
      </c>
      <c r="F67" s="418">
        <v>200</v>
      </c>
      <c r="G67" s="408" t="s">
        <v>270</v>
      </c>
      <c r="H67" s="418">
        <v>819</v>
      </c>
      <c r="I67" s="410">
        <v>117</v>
      </c>
      <c r="J67" s="416" t="s">
        <v>270</v>
      </c>
      <c r="K67" s="416" t="s">
        <v>270</v>
      </c>
      <c r="L67" s="416" t="s">
        <v>270</v>
      </c>
      <c r="M67" s="416" t="s">
        <v>270</v>
      </c>
      <c r="N67" s="416" t="s">
        <v>270</v>
      </c>
    </row>
    <row r="68" spans="1:14" ht="19.5" customHeight="1" thickBot="1">
      <c r="A68" s="291" t="s">
        <v>331</v>
      </c>
      <c r="B68" s="419"/>
      <c r="C68" s="409"/>
      <c r="D68" s="419"/>
      <c r="E68" s="419"/>
      <c r="F68" s="419"/>
      <c r="G68" s="409"/>
      <c r="H68" s="419"/>
      <c r="I68" s="411"/>
      <c r="J68" s="417"/>
      <c r="K68" s="417"/>
      <c r="L68" s="417"/>
      <c r="M68" s="417"/>
      <c r="N68" s="417"/>
    </row>
    <row r="69" spans="1:14" ht="42" customHeight="1" thickBot="1">
      <c r="A69" s="269" t="s">
        <v>332</v>
      </c>
      <c r="B69" s="274">
        <v>2100</v>
      </c>
      <c r="C69" s="274">
        <v>7850</v>
      </c>
      <c r="D69" s="272">
        <v>660</v>
      </c>
      <c r="E69" s="272">
        <v>669</v>
      </c>
      <c r="F69" s="272">
        <v>419</v>
      </c>
      <c r="G69" s="272">
        <v>172</v>
      </c>
      <c r="H69" s="274">
        <v>9770</v>
      </c>
      <c r="I69" s="278">
        <v>465.24</v>
      </c>
      <c r="J69" s="276" t="s">
        <v>270</v>
      </c>
      <c r="K69" s="276" t="s">
        <v>270</v>
      </c>
      <c r="L69" s="276" t="s">
        <v>270</v>
      </c>
      <c r="M69" s="276" t="s">
        <v>270</v>
      </c>
      <c r="N69" s="276" t="s">
        <v>270</v>
      </c>
    </row>
    <row r="70" spans="1:14" ht="21" thickBot="1">
      <c r="A70" s="291" t="s">
        <v>333</v>
      </c>
      <c r="B70" s="271"/>
      <c r="C70" s="274">
        <v>2535</v>
      </c>
      <c r="D70" s="272">
        <v>134</v>
      </c>
      <c r="E70" s="272">
        <v>342</v>
      </c>
      <c r="F70" s="272">
        <v>172</v>
      </c>
      <c r="G70" s="272">
        <v>98</v>
      </c>
      <c r="H70" s="274">
        <v>3281</v>
      </c>
      <c r="I70" s="276"/>
      <c r="J70" s="276"/>
      <c r="K70" s="276"/>
      <c r="L70" s="276"/>
      <c r="M70" s="276"/>
      <c r="N70" s="276"/>
    </row>
    <row r="71" spans="1:14" ht="21" thickBot="1">
      <c r="A71" s="291" t="s">
        <v>334</v>
      </c>
      <c r="B71" s="266"/>
      <c r="C71" s="274">
        <v>1449</v>
      </c>
      <c r="D71" s="272">
        <v>50</v>
      </c>
      <c r="E71" s="272">
        <v>89</v>
      </c>
      <c r="F71" s="272">
        <v>122</v>
      </c>
      <c r="G71" s="272">
        <v>27</v>
      </c>
      <c r="H71" s="274">
        <v>1737</v>
      </c>
      <c r="I71" s="276"/>
      <c r="J71" s="276"/>
      <c r="K71" s="276"/>
      <c r="L71" s="276"/>
      <c r="M71" s="276"/>
      <c r="N71" s="276"/>
    </row>
    <row r="72" spans="1:14" ht="21" thickBot="1">
      <c r="A72" s="291" t="s">
        <v>335</v>
      </c>
      <c r="B72" s="271"/>
      <c r="C72" s="274">
        <v>3741</v>
      </c>
      <c r="D72" s="272">
        <v>240</v>
      </c>
      <c r="E72" s="272">
        <v>234</v>
      </c>
      <c r="F72" s="272">
        <v>125</v>
      </c>
      <c r="G72" s="272">
        <v>42</v>
      </c>
      <c r="H72" s="274">
        <v>4382</v>
      </c>
      <c r="I72" s="276"/>
      <c r="J72" s="276"/>
      <c r="K72" s="276"/>
      <c r="L72" s="276"/>
      <c r="M72" s="276"/>
      <c r="N72" s="276"/>
    </row>
    <row r="73" spans="1:14" ht="19.5" thickBot="1">
      <c r="A73" s="291" t="s">
        <v>336</v>
      </c>
      <c r="B73" s="271"/>
      <c r="C73" s="271" t="s">
        <v>270</v>
      </c>
      <c r="D73" s="272">
        <v>38</v>
      </c>
      <c r="E73" s="272">
        <v>4</v>
      </c>
      <c r="F73" s="271" t="s">
        <v>270</v>
      </c>
      <c r="G73" s="272">
        <v>5</v>
      </c>
      <c r="H73" s="272">
        <v>47</v>
      </c>
      <c r="I73" s="284"/>
      <c r="J73" s="271"/>
      <c r="K73" s="271"/>
      <c r="L73" s="271"/>
      <c r="M73" s="271"/>
      <c r="N73" s="271"/>
    </row>
    <row r="74" spans="1:14" ht="18.75">
      <c r="A74" s="292" t="s">
        <v>337</v>
      </c>
      <c r="B74" s="408"/>
      <c r="C74" s="418">
        <v>125</v>
      </c>
      <c r="D74" s="418">
        <v>29</v>
      </c>
      <c r="E74" s="408" t="s">
        <v>270</v>
      </c>
      <c r="F74" s="408" t="s">
        <v>270</v>
      </c>
      <c r="G74" s="408" t="s">
        <v>270</v>
      </c>
      <c r="H74" s="418">
        <v>154</v>
      </c>
      <c r="I74" s="408"/>
      <c r="J74" s="408"/>
      <c r="K74" s="408"/>
      <c r="L74" s="408"/>
      <c r="M74" s="408"/>
      <c r="N74" s="408"/>
    </row>
    <row r="75" spans="1:14" ht="19.5" thickBot="1">
      <c r="A75" s="291" t="s">
        <v>338</v>
      </c>
      <c r="B75" s="409"/>
      <c r="C75" s="419"/>
      <c r="D75" s="419"/>
      <c r="E75" s="409"/>
      <c r="F75" s="409"/>
      <c r="G75" s="409"/>
      <c r="H75" s="419"/>
      <c r="I75" s="409"/>
      <c r="J75" s="409"/>
      <c r="K75" s="409"/>
      <c r="L75" s="409"/>
      <c r="M75" s="409"/>
      <c r="N75" s="409"/>
    </row>
    <row r="76" ht="18.75">
      <c r="A76" s="282"/>
    </row>
    <row r="77" ht="18.75">
      <c r="A77" s="264"/>
    </row>
    <row r="78" ht="18.75">
      <c r="A78" s="264" t="s">
        <v>286</v>
      </c>
    </row>
    <row r="79" ht="18.75">
      <c r="A79" s="264" t="s">
        <v>287</v>
      </c>
    </row>
    <row r="80" ht="19.5" thickBot="1">
      <c r="A80" s="264" t="s">
        <v>288</v>
      </c>
    </row>
    <row r="81" spans="1:15" ht="74.25" customHeight="1">
      <c r="A81" s="430" t="s">
        <v>289</v>
      </c>
      <c r="B81" s="431"/>
      <c r="C81" s="401" t="s">
        <v>1</v>
      </c>
      <c r="D81" s="401" t="s">
        <v>290</v>
      </c>
      <c r="E81" s="430" t="s">
        <v>291</v>
      </c>
      <c r="F81" s="435"/>
      <c r="G81" s="435"/>
      <c r="H81" s="431"/>
      <c r="I81" s="401" t="s">
        <v>2</v>
      </c>
      <c r="J81" s="401" t="s">
        <v>3</v>
      </c>
      <c r="K81" s="401" t="s">
        <v>292</v>
      </c>
      <c r="L81" s="401" t="s">
        <v>5</v>
      </c>
      <c r="M81" s="401" t="s">
        <v>6</v>
      </c>
      <c r="N81" s="401" t="s">
        <v>7</v>
      </c>
      <c r="O81" s="401" t="s">
        <v>8</v>
      </c>
    </row>
    <row r="82" spans="1:15" ht="19.5" thickBot="1">
      <c r="A82" s="436"/>
      <c r="B82" s="438"/>
      <c r="C82" s="402"/>
      <c r="D82" s="402"/>
      <c r="E82" s="436" t="s">
        <v>318</v>
      </c>
      <c r="F82" s="437"/>
      <c r="G82" s="437"/>
      <c r="H82" s="438"/>
      <c r="I82" s="402"/>
      <c r="J82" s="402"/>
      <c r="K82" s="402"/>
      <c r="L82" s="402"/>
      <c r="M82" s="402"/>
      <c r="N82" s="402"/>
      <c r="O82" s="402"/>
    </row>
    <row r="83" spans="1:15" ht="18.75">
      <c r="A83" s="292" t="s">
        <v>339</v>
      </c>
      <c r="B83" s="448"/>
      <c r="C83" s="449"/>
      <c r="D83" s="408" t="s">
        <v>270</v>
      </c>
      <c r="E83" s="418">
        <v>122</v>
      </c>
      <c r="F83" s="408" t="s">
        <v>270</v>
      </c>
      <c r="G83" s="408" t="s">
        <v>270</v>
      </c>
      <c r="H83" s="408" t="s">
        <v>270</v>
      </c>
      <c r="I83" s="418">
        <v>122</v>
      </c>
      <c r="J83" s="422"/>
      <c r="K83" s="422"/>
      <c r="L83" s="422"/>
      <c r="M83" s="422"/>
      <c r="N83" s="422"/>
      <c r="O83" s="422"/>
    </row>
    <row r="84" spans="1:15" ht="19.5" thickBot="1">
      <c r="A84" s="293" t="s">
        <v>340</v>
      </c>
      <c r="B84" s="450"/>
      <c r="C84" s="451"/>
      <c r="D84" s="409"/>
      <c r="E84" s="419"/>
      <c r="F84" s="409"/>
      <c r="G84" s="409"/>
      <c r="H84" s="409"/>
      <c r="I84" s="419"/>
      <c r="J84" s="423"/>
      <c r="K84" s="423"/>
      <c r="L84" s="423"/>
      <c r="M84" s="423"/>
      <c r="N84" s="423"/>
      <c r="O84" s="423"/>
    </row>
    <row r="85" spans="1:15" ht="38.25" thickBot="1">
      <c r="A85" s="293" t="s">
        <v>341</v>
      </c>
      <c r="B85" s="452"/>
      <c r="C85" s="453"/>
      <c r="D85" s="271" t="s">
        <v>270</v>
      </c>
      <c r="E85" s="272">
        <v>47</v>
      </c>
      <c r="F85" s="271" t="s">
        <v>270</v>
      </c>
      <c r="G85" s="271" t="s">
        <v>270</v>
      </c>
      <c r="H85" s="271" t="s">
        <v>270</v>
      </c>
      <c r="I85" s="272">
        <v>47</v>
      </c>
      <c r="J85" s="266"/>
      <c r="K85" s="266"/>
      <c r="L85" s="266"/>
      <c r="M85" s="266"/>
      <c r="N85" s="266"/>
      <c r="O85" s="266"/>
    </row>
    <row r="86" spans="1:15" ht="18.75">
      <c r="A86" s="275" t="s">
        <v>249</v>
      </c>
      <c r="B86" s="448"/>
      <c r="C86" s="449"/>
      <c r="D86" s="422"/>
      <c r="E86" s="408"/>
      <c r="F86" s="422"/>
      <c r="G86" s="422"/>
      <c r="H86" s="422"/>
      <c r="I86" s="422"/>
      <c r="J86" s="422"/>
      <c r="K86" s="422"/>
      <c r="L86" s="422"/>
      <c r="M86" s="422"/>
      <c r="N86" s="422"/>
      <c r="O86" s="422"/>
    </row>
    <row r="87" spans="1:15" ht="19.5" thickBot="1">
      <c r="A87" s="269" t="s">
        <v>342</v>
      </c>
      <c r="B87" s="450"/>
      <c r="C87" s="451"/>
      <c r="D87" s="423"/>
      <c r="E87" s="409"/>
      <c r="F87" s="423"/>
      <c r="G87" s="423"/>
      <c r="H87" s="423"/>
      <c r="I87" s="423"/>
      <c r="J87" s="423"/>
      <c r="K87" s="423"/>
      <c r="L87" s="423"/>
      <c r="M87" s="423"/>
      <c r="N87" s="423"/>
      <c r="O87" s="423"/>
    </row>
    <row r="88" spans="1:15" ht="18.75">
      <c r="A88" s="275" t="s">
        <v>343</v>
      </c>
      <c r="B88" s="454">
        <v>582</v>
      </c>
      <c r="C88" s="455"/>
      <c r="D88" s="418">
        <v>293</v>
      </c>
      <c r="E88" s="408" t="s">
        <v>270</v>
      </c>
      <c r="F88" s="408" t="s">
        <v>270</v>
      </c>
      <c r="G88" s="408" t="s">
        <v>270</v>
      </c>
      <c r="H88" s="408" t="s">
        <v>270</v>
      </c>
      <c r="I88" s="418">
        <v>293</v>
      </c>
      <c r="J88" s="458">
        <v>0.5034</v>
      </c>
      <c r="K88" s="414">
        <v>109320</v>
      </c>
      <c r="L88" s="408" t="s">
        <v>270</v>
      </c>
      <c r="M88" s="414">
        <v>109320</v>
      </c>
      <c r="N88" s="414">
        <v>109320</v>
      </c>
      <c r="O88" s="418">
        <v>100</v>
      </c>
    </row>
    <row r="89" spans="1:15" ht="19.5" thickBot="1">
      <c r="A89" s="269" t="s">
        <v>344</v>
      </c>
      <c r="B89" s="456"/>
      <c r="C89" s="457"/>
      <c r="D89" s="419"/>
      <c r="E89" s="409"/>
      <c r="F89" s="409"/>
      <c r="G89" s="409"/>
      <c r="H89" s="409"/>
      <c r="I89" s="419"/>
      <c r="J89" s="459"/>
      <c r="K89" s="415"/>
      <c r="L89" s="409"/>
      <c r="M89" s="415"/>
      <c r="N89" s="415"/>
      <c r="O89" s="419"/>
    </row>
    <row r="90" spans="1:15" ht="19.5" thickBot="1">
      <c r="A90" s="269" t="s">
        <v>345</v>
      </c>
      <c r="B90" s="460">
        <v>582</v>
      </c>
      <c r="C90" s="461"/>
      <c r="D90" s="272">
        <v>293</v>
      </c>
      <c r="E90" s="271" t="s">
        <v>270</v>
      </c>
      <c r="F90" s="271" t="s">
        <v>270</v>
      </c>
      <c r="G90" s="271" t="s">
        <v>270</v>
      </c>
      <c r="H90" s="271" t="s">
        <v>270</v>
      </c>
      <c r="I90" s="272">
        <v>293</v>
      </c>
      <c r="J90" s="294">
        <v>0.5034</v>
      </c>
      <c r="K90" s="274">
        <v>109320</v>
      </c>
      <c r="L90" s="271" t="s">
        <v>270</v>
      </c>
      <c r="M90" s="274">
        <v>109320</v>
      </c>
      <c r="N90" s="274">
        <v>109320</v>
      </c>
      <c r="O90" s="272">
        <v>100</v>
      </c>
    </row>
    <row r="91" spans="1:15" ht="19.5" thickBot="1">
      <c r="A91" s="269" t="s">
        <v>346</v>
      </c>
      <c r="B91" s="462">
        <v>2736</v>
      </c>
      <c r="C91" s="463"/>
      <c r="D91" s="272">
        <v>118</v>
      </c>
      <c r="E91" s="271" t="s">
        <v>270</v>
      </c>
      <c r="F91" s="272">
        <v>360</v>
      </c>
      <c r="G91" s="272">
        <v>11</v>
      </c>
      <c r="H91" s="271" t="s">
        <v>270</v>
      </c>
      <c r="I91" s="272">
        <v>489</v>
      </c>
      <c r="J91" s="283">
        <v>17.88</v>
      </c>
      <c r="K91" s="274">
        <v>109536</v>
      </c>
      <c r="L91" s="271" t="s">
        <v>270</v>
      </c>
      <c r="M91" s="274">
        <v>52800</v>
      </c>
      <c r="N91" s="274">
        <v>52800</v>
      </c>
      <c r="O91" s="283">
        <v>48.2</v>
      </c>
    </row>
    <row r="92" spans="1:15" ht="20.25">
      <c r="A92" s="295" t="s">
        <v>347</v>
      </c>
      <c r="B92" s="454">
        <v>489</v>
      </c>
      <c r="C92" s="455"/>
      <c r="D92" s="418">
        <v>118</v>
      </c>
      <c r="E92" s="408" t="s">
        <v>270</v>
      </c>
      <c r="F92" s="418">
        <v>360</v>
      </c>
      <c r="G92" s="418">
        <v>11</v>
      </c>
      <c r="H92" s="408" t="s">
        <v>270</v>
      </c>
      <c r="I92" s="418">
        <v>489</v>
      </c>
      <c r="J92" s="418">
        <v>100</v>
      </c>
      <c r="K92" s="414">
        <v>4175</v>
      </c>
      <c r="L92" s="408" t="s">
        <v>270</v>
      </c>
      <c r="M92" s="408" t="s">
        <v>349</v>
      </c>
      <c r="N92" s="408" t="s">
        <v>270</v>
      </c>
      <c r="O92" s="408" t="s">
        <v>270</v>
      </c>
    </row>
    <row r="93" spans="1:15" ht="19.5" thickBot="1">
      <c r="A93" s="269" t="s">
        <v>348</v>
      </c>
      <c r="B93" s="456"/>
      <c r="C93" s="457"/>
      <c r="D93" s="419"/>
      <c r="E93" s="409"/>
      <c r="F93" s="419"/>
      <c r="G93" s="419"/>
      <c r="H93" s="409"/>
      <c r="I93" s="419"/>
      <c r="J93" s="419"/>
      <c r="K93" s="415"/>
      <c r="L93" s="409"/>
      <c r="M93" s="409"/>
      <c r="N93" s="409"/>
      <c r="O93" s="409"/>
    </row>
    <row r="94" spans="1:15" ht="51" customHeight="1">
      <c r="A94" s="464" t="s">
        <v>350</v>
      </c>
      <c r="B94" s="454">
        <v>60</v>
      </c>
      <c r="C94" s="455"/>
      <c r="D94" s="418">
        <v>60</v>
      </c>
      <c r="E94" s="408" t="s">
        <v>270</v>
      </c>
      <c r="F94" s="408" t="s">
        <v>270</v>
      </c>
      <c r="G94" s="408" t="s">
        <v>270</v>
      </c>
      <c r="H94" s="408" t="s">
        <v>270</v>
      </c>
      <c r="I94" s="418">
        <v>60</v>
      </c>
      <c r="J94" s="418">
        <v>100</v>
      </c>
      <c r="K94" s="414">
        <v>52800</v>
      </c>
      <c r="L94" s="414">
        <v>52800</v>
      </c>
      <c r="M94" s="408" t="s">
        <v>270</v>
      </c>
      <c r="N94" s="408" t="s">
        <v>270</v>
      </c>
      <c r="O94" s="418">
        <v>100</v>
      </c>
    </row>
    <row r="95" spans="1:15" ht="13.5" customHeight="1" thickBot="1">
      <c r="A95" s="465"/>
      <c r="B95" s="456"/>
      <c r="C95" s="457"/>
      <c r="D95" s="419"/>
      <c r="E95" s="409"/>
      <c r="F95" s="409"/>
      <c r="G95" s="409"/>
      <c r="H95" s="409"/>
      <c r="I95" s="419"/>
      <c r="J95" s="419"/>
      <c r="K95" s="415"/>
      <c r="L95" s="415"/>
      <c r="M95" s="409"/>
      <c r="N95" s="409"/>
      <c r="O95" s="419"/>
    </row>
    <row r="96" spans="1:15" ht="39" customHeight="1">
      <c r="A96" s="430" t="s">
        <v>289</v>
      </c>
      <c r="B96" s="431"/>
      <c r="C96" s="401" t="s">
        <v>1</v>
      </c>
      <c r="D96" s="401" t="s">
        <v>290</v>
      </c>
      <c r="E96" s="430" t="s">
        <v>291</v>
      </c>
      <c r="F96" s="435"/>
      <c r="G96" s="435"/>
      <c r="H96" s="431"/>
      <c r="I96" s="401" t="s">
        <v>2</v>
      </c>
      <c r="J96" s="401" t="s">
        <v>3</v>
      </c>
      <c r="K96" s="401" t="s">
        <v>292</v>
      </c>
      <c r="L96" s="401" t="s">
        <v>5</v>
      </c>
      <c r="M96" s="401" t="s">
        <v>6</v>
      </c>
      <c r="N96" s="401" t="s">
        <v>7</v>
      </c>
      <c r="O96" s="401" t="s">
        <v>8</v>
      </c>
    </row>
    <row r="97" spans="1:15" ht="19.5" thickBot="1">
      <c r="A97" s="436"/>
      <c r="B97" s="438"/>
      <c r="C97" s="402"/>
      <c r="D97" s="402"/>
      <c r="E97" s="436" t="s">
        <v>318</v>
      </c>
      <c r="F97" s="437"/>
      <c r="G97" s="437"/>
      <c r="H97" s="438"/>
      <c r="I97" s="402"/>
      <c r="J97" s="402"/>
      <c r="K97" s="402"/>
      <c r="L97" s="402"/>
      <c r="M97" s="402"/>
      <c r="N97" s="402"/>
      <c r="O97" s="402"/>
    </row>
    <row r="98" spans="1:15" ht="18.75">
      <c r="A98" s="275" t="s">
        <v>351</v>
      </c>
      <c r="B98" s="426">
        <v>970</v>
      </c>
      <c r="C98" s="427"/>
      <c r="D98" s="418">
        <v>489</v>
      </c>
      <c r="E98" s="408" t="s">
        <v>270</v>
      </c>
      <c r="F98" s="408" t="s">
        <v>270</v>
      </c>
      <c r="G98" s="408" t="s">
        <v>270</v>
      </c>
      <c r="H98" s="408" t="s">
        <v>270</v>
      </c>
      <c r="I98" s="418">
        <v>489</v>
      </c>
      <c r="J98" s="424">
        <v>50.41</v>
      </c>
      <c r="K98" s="414">
        <v>444258</v>
      </c>
      <c r="L98" s="466">
        <v>12353.21</v>
      </c>
      <c r="M98" s="414">
        <v>45536</v>
      </c>
      <c r="N98" s="466">
        <v>57889.21</v>
      </c>
      <c r="O98" s="424">
        <v>13.03</v>
      </c>
    </row>
    <row r="99" spans="1:15" ht="19.5" thickBot="1">
      <c r="A99" s="269" t="s">
        <v>352</v>
      </c>
      <c r="B99" s="428"/>
      <c r="C99" s="429"/>
      <c r="D99" s="419"/>
      <c r="E99" s="409"/>
      <c r="F99" s="409"/>
      <c r="G99" s="409"/>
      <c r="H99" s="409"/>
      <c r="I99" s="419"/>
      <c r="J99" s="425"/>
      <c r="K99" s="415"/>
      <c r="L99" s="467"/>
      <c r="M99" s="415"/>
      <c r="N99" s="467"/>
      <c r="O99" s="425"/>
    </row>
    <row r="100" spans="1:15" ht="19.5" thickBot="1">
      <c r="A100" s="291" t="s">
        <v>353</v>
      </c>
      <c r="B100" s="460">
        <v>100</v>
      </c>
      <c r="C100" s="461"/>
      <c r="D100" s="272">
        <v>53</v>
      </c>
      <c r="E100" s="271" t="s">
        <v>270</v>
      </c>
      <c r="F100" s="271" t="s">
        <v>270</v>
      </c>
      <c r="G100" s="271" t="s">
        <v>270</v>
      </c>
      <c r="H100" s="271" t="s">
        <v>270</v>
      </c>
      <c r="I100" s="272">
        <v>53</v>
      </c>
      <c r="J100" s="273">
        <v>0.53</v>
      </c>
      <c r="K100" s="271" t="s">
        <v>270</v>
      </c>
      <c r="L100" s="271" t="s">
        <v>270</v>
      </c>
      <c r="M100" s="271" t="s">
        <v>270</v>
      </c>
      <c r="N100" s="271" t="s">
        <v>270</v>
      </c>
      <c r="O100" s="271" t="s">
        <v>270</v>
      </c>
    </row>
    <row r="101" spans="1:15" ht="19.5" thickBot="1">
      <c r="A101" s="291" t="s">
        <v>354</v>
      </c>
      <c r="B101" s="460">
        <v>350</v>
      </c>
      <c r="C101" s="461"/>
      <c r="D101" s="272">
        <v>182</v>
      </c>
      <c r="E101" s="271" t="s">
        <v>270</v>
      </c>
      <c r="F101" s="271" t="s">
        <v>270</v>
      </c>
      <c r="G101" s="271" t="s">
        <v>270</v>
      </c>
      <c r="H101" s="271" t="s">
        <v>270</v>
      </c>
      <c r="I101" s="272">
        <v>182</v>
      </c>
      <c r="J101" s="273">
        <v>0.52</v>
      </c>
      <c r="K101" s="271" t="s">
        <v>270</v>
      </c>
      <c r="L101" s="271" t="s">
        <v>270</v>
      </c>
      <c r="M101" s="271" t="s">
        <v>270</v>
      </c>
      <c r="N101" s="271" t="s">
        <v>270</v>
      </c>
      <c r="O101" s="271" t="s">
        <v>270</v>
      </c>
    </row>
    <row r="102" spans="1:15" ht="42.75" customHeight="1">
      <c r="A102" s="422" t="s">
        <v>355</v>
      </c>
      <c r="B102" s="454">
        <v>520</v>
      </c>
      <c r="C102" s="455"/>
      <c r="D102" s="418">
        <v>254</v>
      </c>
      <c r="E102" s="408" t="s">
        <v>270</v>
      </c>
      <c r="F102" s="408" t="s">
        <v>270</v>
      </c>
      <c r="G102" s="408" t="s">
        <v>270</v>
      </c>
      <c r="H102" s="408" t="s">
        <v>270</v>
      </c>
      <c r="I102" s="418">
        <v>254</v>
      </c>
      <c r="J102" s="424">
        <v>48.84</v>
      </c>
      <c r="K102" s="408" t="s">
        <v>270</v>
      </c>
      <c r="L102" s="408" t="s">
        <v>270</v>
      </c>
      <c r="M102" s="408" t="s">
        <v>270</v>
      </c>
      <c r="N102" s="408" t="s">
        <v>270</v>
      </c>
      <c r="O102" s="408" t="s">
        <v>270</v>
      </c>
    </row>
    <row r="103" spans="1:15" ht="13.5" customHeight="1" thickBot="1">
      <c r="A103" s="423"/>
      <c r="B103" s="456"/>
      <c r="C103" s="457"/>
      <c r="D103" s="419"/>
      <c r="E103" s="409"/>
      <c r="F103" s="409"/>
      <c r="G103" s="409"/>
      <c r="H103" s="409"/>
      <c r="I103" s="419"/>
      <c r="J103" s="425"/>
      <c r="K103" s="409"/>
      <c r="L103" s="409"/>
      <c r="M103" s="409"/>
      <c r="N103" s="409"/>
      <c r="O103" s="409"/>
    </row>
    <row r="104" spans="1:15" ht="38.25" thickBot="1">
      <c r="A104" s="269" t="s">
        <v>356</v>
      </c>
      <c r="B104" s="468">
        <v>80</v>
      </c>
      <c r="C104" s="469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</row>
    <row r="105" spans="1:15" ht="19.5" thickBot="1">
      <c r="A105" s="291" t="s">
        <v>353</v>
      </c>
      <c r="B105" s="460">
        <v>10</v>
      </c>
      <c r="C105" s="461"/>
      <c r="D105" s="271" t="s">
        <v>270</v>
      </c>
      <c r="E105" s="271" t="s">
        <v>270</v>
      </c>
      <c r="F105" s="271" t="s">
        <v>270</v>
      </c>
      <c r="G105" s="271" t="s">
        <v>270</v>
      </c>
      <c r="H105" s="271" t="s">
        <v>270</v>
      </c>
      <c r="I105" s="271" t="s">
        <v>270</v>
      </c>
      <c r="J105" s="271" t="s">
        <v>270</v>
      </c>
      <c r="K105" s="271" t="s">
        <v>270</v>
      </c>
      <c r="L105" s="271" t="s">
        <v>270</v>
      </c>
      <c r="M105" s="271" t="s">
        <v>270</v>
      </c>
      <c r="N105" s="271" t="s">
        <v>270</v>
      </c>
      <c r="O105" s="271" t="s">
        <v>270</v>
      </c>
    </row>
    <row r="106" spans="1:15" ht="19.5" thickBot="1">
      <c r="A106" s="291" t="s">
        <v>354</v>
      </c>
      <c r="B106" s="460">
        <v>30</v>
      </c>
      <c r="C106" s="461"/>
      <c r="D106" s="271" t="s">
        <v>270</v>
      </c>
      <c r="E106" s="271" t="s">
        <v>270</v>
      </c>
      <c r="F106" s="271" t="s">
        <v>270</v>
      </c>
      <c r="G106" s="271" t="s">
        <v>270</v>
      </c>
      <c r="H106" s="271" t="s">
        <v>270</v>
      </c>
      <c r="I106" s="271" t="s">
        <v>270</v>
      </c>
      <c r="J106" s="271" t="s">
        <v>270</v>
      </c>
      <c r="K106" s="271" t="s">
        <v>270</v>
      </c>
      <c r="L106" s="271" t="s">
        <v>270</v>
      </c>
      <c r="M106" s="271" t="s">
        <v>270</v>
      </c>
      <c r="N106" s="271" t="s">
        <v>270</v>
      </c>
      <c r="O106" s="271" t="s">
        <v>270</v>
      </c>
    </row>
    <row r="107" spans="1:15" ht="19.5" thickBot="1">
      <c r="A107" s="291" t="s">
        <v>357</v>
      </c>
      <c r="B107" s="460">
        <v>40</v>
      </c>
      <c r="C107" s="461"/>
      <c r="D107" s="271" t="s">
        <v>270</v>
      </c>
      <c r="E107" s="271" t="s">
        <v>270</v>
      </c>
      <c r="F107" s="271" t="s">
        <v>270</v>
      </c>
      <c r="G107" s="271" t="s">
        <v>270</v>
      </c>
      <c r="H107" s="271" t="s">
        <v>270</v>
      </c>
      <c r="I107" s="271" t="s">
        <v>270</v>
      </c>
      <c r="J107" s="271" t="s">
        <v>270</v>
      </c>
      <c r="K107" s="271" t="s">
        <v>270</v>
      </c>
      <c r="L107" s="271" t="s">
        <v>270</v>
      </c>
      <c r="M107" s="271" t="s">
        <v>270</v>
      </c>
      <c r="N107" s="271" t="s">
        <v>270</v>
      </c>
      <c r="O107" s="271" t="s">
        <v>270</v>
      </c>
    </row>
    <row r="108" spans="1:15" ht="12.75">
      <c r="A108" s="28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</row>
    <row r="109" ht="20.25">
      <c r="A109" s="288"/>
    </row>
    <row r="110" ht="20.25">
      <c r="A110" s="288"/>
    </row>
  </sheetData>
  <sheetProtection/>
  <mergeCells count="256">
    <mergeCell ref="N102:N103"/>
    <mergeCell ref="O102:O103"/>
    <mergeCell ref="B104:C104"/>
    <mergeCell ref="B105:C105"/>
    <mergeCell ref="B106:C106"/>
    <mergeCell ref="B107:C107"/>
    <mergeCell ref="H102:H103"/>
    <mergeCell ref="I102:I103"/>
    <mergeCell ref="J102:J103"/>
    <mergeCell ref="K102:K103"/>
    <mergeCell ref="L102:L103"/>
    <mergeCell ref="M102:M103"/>
    <mergeCell ref="A102:A103"/>
    <mergeCell ref="B102:C103"/>
    <mergeCell ref="D102:D103"/>
    <mergeCell ref="E102:E103"/>
    <mergeCell ref="F102:F103"/>
    <mergeCell ref="G102:G103"/>
    <mergeCell ref="M96:M97"/>
    <mergeCell ref="N96:N97"/>
    <mergeCell ref="O96:O97"/>
    <mergeCell ref="E97:H97"/>
    <mergeCell ref="B100:C100"/>
    <mergeCell ref="B101:C101"/>
    <mergeCell ref="K98:K99"/>
    <mergeCell ref="L98:L99"/>
    <mergeCell ref="M98:M99"/>
    <mergeCell ref="N98:N99"/>
    <mergeCell ref="N94:N95"/>
    <mergeCell ref="O94:O95"/>
    <mergeCell ref="A96:B97"/>
    <mergeCell ref="C96:C97"/>
    <mergeCell ref="D96:D97"/>
    <mergeCell ref="E96:H96"/>
    <mergeCell ref="I96:I97"/>
    <mergeCell ref="J96:J97"/>
    <mergeCell ref="K96:K97"/>
    <mergeCell ref="L96:L97"/>
    <mergeCell ref="N92:N93"/>
    <mergeCell ref="O92:O93"/>
    <mergeCell ref="A94:A95"/>
    <mergeCell ref="B94:C95"/>
    <mergeCell ref="D94:D95"/>
    <mergeCell ref="E94:E95"/>
    <mergeCell ref="F94:F95"/>
    <mergeCell ref="G94:G95"/>
    <mergeCell ref="H94:H95"/>
    <mergeCell ref="I94:I95"/>
    <mergeCell ref="O88:O89"/>
    <mergeCell ref="B90:C90"/>
    <mergeCell ref="B91:C91"/>
    <mergeCell ref="B92:C93"/>
    <mergeCell ref="D92:D93"/>
    <mergeCell ref="E92:E93"/>
    <mergeCell ref="F92:F93"/>
    <mergeCell ref="G92:G93"/>
    <mergeCell ref="H92:H93"/>
    <mergeCell ref="I92:I93"/>
    <mergeCell ref="I88:I89"/>
    <mergeCell ref="J88:J89"/>
    <mergeCell ref="K88:K89"/>
    <mergeCell ref="L88:L89"/>
    <mergeCell ref="M88:M89"/>
    <mergeCell ref="N88:N89"/>
    <mergeCell ref="O83:O84"/>
    <mergeCell ref="B85:C85"/>
    <mergeCell ref="B86:C87"/>
    <mergeCell ref="O86:O87"/>
    <mergeCell ref="B88:C89"/>
    <mergeCell ref="D88:D89"/>
    <mergeCell ref="E88:E89"/>
    <mergeCell ref="F88:F89"/>
    <mergeCell ref="G88:G89"/>
    <mergeCell ref="H88:H89"/>
    <mergeCell ref="I83:I84"/>
    <mergeCell ref="J83:J84"/>
    <mergeCell ref="K83:K84"/>
    <mergeCell ref="L83:L84"/>
    <mergeCell ref="M83:M84"/>
    <mergeCell ref="N83:N84"/>
    <mergeCell ref="B83:C84"/>
    <mergeCell ref="D83:D84"/>
    <mergeCell ref="E83:E84"/>
    <mergeCell ref="F83:F84"/>
    <mergeCell ref="G83:G84"/>
    <mergeCell ref="H83:H84"/>
    <mergeCell ref="K81:K82"/>
    <mergeCell ref="L81:L82"/>
    <mergeCell ref="M81:M82"/>
    <mergeCell ref="N81:N82"/>
    <mergeCell ref="O81:O82"/>
    <mergeCell ref="E82:H82"/>
    <mergeCell ref="A81:B82"/>
    <mergeCell ref="C81:C82"/>
    <mergeCell ref="D81:D82"/>
    <mergeCell ref="E81:H81"/>
    <mergeCell ref="I81:I82"/>
    <mergeCell ref="J81:J82"/>
    <mergeCell ref="F74:F75"/>
    <mergeCell ref="G74:G75"/>
    <mergeCell ref="H74:H75"/>
    <mergeCell ref="I74:I75"/>
    <mergeCell ref="J74:J75"/>
    <mergeCell ref="K74:K75"/>
    <mergeCell ref="I67:I68"/>
    <mergeCell ref="J67:J68"/>
    <mergeCell ref="K67:K68"/>
    <mergeCell ref="L67:L68"/>
    <mergeCell ref="M67:M68"/>
    <mergeCell ref="N67:N68"/>
    <mergeCell ref="M61:M62"/>
    <mergeCell ref="N61:N62"/>
    <mergeCell ref="D62:G62"/>
    <mergeCell ref="B67:B68"/>
    <mergeCell ref="C67:C68"/>
    <mergeCell ref="D67:D68"/>
    <mergeCell ref="E67:E68"/>
    <mergeCell ref="F67:F68"/>
    <mergeCell ref="G67:G68"/>
    <mergeCell ref="H67:H68"/>
    <mergeCell ref="A61:A62"/>
    <mergeCell ref="B61:B62"/>
    <mergeCell ref="C61:C62"/>
    <mergeCell ref="D61:G61"/>
    <mergeCell ref="H61:H62"/>
    <mergeCell ref="I61:I62"/>
    <mergeCell ref="B51:C51"/>
    <mergeCell ref="B52:C52"/>
    <mergeCell ref="B53:C53"/>
    <mergeCell ref="B54:C54"/>
    <mergeCell ref="H46:H50"/>
    <mergeCell ref="I46:I50"/>
    <mergeCell ref="A46:A50"/>
    <mergeCell ref="B46:C50"/>
    <mergeCell ref="D46:D50"/>
    <mergeCell ref="E46:E50"/>
    <mergeCell ref="F46:F50"/>
    <mergeCell ref="G46:G50"/>
    <mergeCell ref="M44:M45"/>
    <mergeCell ref="N44:N45"/>
    <mergeCell ref="O44:O45"/>
    <mergeCell ref="E45:H45"/>
    <mergeCell ref="L46:L50"/>
    <mergeCell ref="M46:M50"/>
    <mergeCell ref="N46:N50"/>
    <mergeCell ref="O46:O50"/>
    <mergeCell ref="J46:J50"/>
    <mergeCell ref="K46:K50"/>
    <mergeCell ref="K29:K30"/>
    <mergeCell ref="L29:L30"/>
    <mergeCell ref="A44:B45"/>
    <mergeCell ref="C44:C45"/>
    <mergeCell ref="D44:D45"/>
    <mergeCell ref="E44:H44"/>
    <mergeCell ref="I44:I45"/>
    <mergeCell ref="J44:J45"/>
    <mergeCell ref="K44:K45"/>
    <mergeCell ref="L44:L45"/>
    <mergeCell ref="J24:J25"/>
    <mergeCell ref="K24:K25"/>
    <mergeCell ref="L24:L25"/>
    <mergeCell ref="M24:M25"/>
    <mergeCell ref="N24:N25"/>
    <mergeCell ref="B29:B30"/>
    <mergeCell ref="C29:C30"/>
    <mergeCell ref="D29:D30"/>
    <mergeCell ref="E29:E30"/>
    <mergeCell ref="F29:F30"/>
    <mergeCell ref="A24:A25"/>
    <mergeCell ref="B24:B25"/>
    <mergeCell ref="C24:C25"/>
    <mergeCell ref="D24:G24"/>
    <mergeCell ref="H24:H25"/>
    <mergeCell ref="I24:I25"/>
    <mergeCell ref="O98:O99"/>
    <mergeCell ref="B98:C99"/>
    <mergeCell ref="D98:D99"/>
    <mergeCell ref="E98:E99"/>
    <mergeCell ref="F98:F99"/>
    <mergeCell ref="G98:G99"/>
    <mergeCell ref="H98:H99"/>
    <mergeCell ref="I98:I99"/>
    <mergeCell ref="J98:J99"/>
    <mergeCell ref="J94:J95"/>
    <mergeCell ref="K94:K95"/>
    <mergeCell ref="L94:L95"/>
    <mergeCell ref="M94:M95"/>
    <mergeCell ref="J92:J93"/>
    <mergeCell ref="K92:K93"/>
    <mergeCell ref="L92:L93"/>
    <mergeCell ref="M92:M93"/>
    <mergeCell ref="M86:M87"/>
    <mergeCell ref="N86:N87"/>
    <mergeCell ref="D86:D87"/>
    <mergeCell ref="E86:E87"/>
    <mergeCell ref="F86:F87"/>
    <mergeCell ref="G86:G87"/>
    <mergeCell ref="H86:H87"/>
    <mergeCell ref="I86:I87"/>
    <mergeCell ref="J86:J87"/>
    <mergeCell ref="L74:L75"/>
    <mergeCell ref="M74:M75"/>
    <mergeCell ref="N74:N75"/>
    <mergeCell ref="B74:B75"/>
    <mergeCell ref="C74:C75"/>
    <mergeCell ref="D74:D75"/>
    <mergeCell ref="E74:E75"/>
    <mergeCell ref="K86:K87"/>
    <mergeCell ref="L86:L87"/>
    <mergeCell ref="B55:C55"/>
    <mergeCell ref="J61:J62"/>
    <mergeCell ref="K61:K62"/>
    <mergeCell ref="L61:L62"/>
    <mergeCell ref="M29:M30"/>
    <mergeCell ref="N29:N30"/>
    <mergeCell ref="G29:G30"/>
    <mergeCell ref="H29:H30"/>
    <mergeCell ref="I29:I30"/>
    <mergeCell ref="J29:J30"/>
    <mergeCell ref="K17:K18"/>
    <mergeCell ref="L17:L18"/>
    <mergeCell ref="M17:M18"/>
    <mergeCell ref="N17:N18"/>
    <mergeCell ref="M9:M10"/>
    <mergeCell ref="N9:N10"/>
    <mergeCell ref="K9:K10"/>
    <mergeCell ref="L9:L10"/>
    <mergeCell ref="B17:B18"/>
    <mergeCell ref="C17:C18"/>
    <mergeCell ref="D17:D18"/>
    <mergeCell ref="E17:E18"/>
    <mergeCell ref="F17:F18"/>
    <mergeCell ref="G17:G18"/>
    <mergeCell ref="H17:H18"/>
    <mergeCell ref="I17:I18"/>
    <mergeCell ref="G9:G10"/>
    <mergeCell ref="H9:H10"/>
    <mergeCell ref="I9:I10"/>
    <mergeCell ref="J9:J10"/>
    <mergeCell ref="J17:J18"/>
    <mergeCell ref="J4:J5"/>
    <mergeCell ref="K4:K5"/>
    <mergeCell ref="L4:L5"/>
    <mergeCell ref="M4:M5"/>
    <mergeCell ref="N4:N5"/>
    <mergeCell ref="B9:B10"/>
    <mergeCell ref="C9:C10"/>
    <mergeCell ref="D9:D10"/>
    <mergeCell ref="E9:E10"/>
    <mergeCell ref="F9:F10"/>
    <mergeCell ref="A4:A5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zoomScalePageLayoutView="0" workbookViewId="0" topLeftCell="A1">
      <selection activeCell="E12" sqref="E12"/>
    </sheetView>
  </sheetViews>
  <sheetFormatPr defaultColWidth="7.57421875" defaultRowHeight="12.75"/>
  <cols>
    <col min="1" max="1" width="44.7109375" style="1" customWidth="1"/>
    <col min="2" max="3" width="11.7109375" style="1" customWidth="1"/>
    <col min="4" max="7" width="9.7109375" style="1" customWidth="1"/>
    <col min="8" max="8" width="10.7109375" style="1" customWidth="1"/>
    <col min="9" max="14" width="13.140625" style="1" customWidth="1"/>
    <col min="15" max="16384" width="7.57421875" style="1" customWidth="1"/>
  </cols>
  <sheetData>
    <row r="1" ht="23.25">
      <c r="N1" s="2"/>
    </row>
    <row r="2" spans="1:14" ht="26.25">
      <c r="A2" s="344" t="s">
        <v>358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26.25">
      <c r="A3" s="344" t="s">
        <v>359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ht="26.25">
      <c r="A4" s="345" t="s">
        <v>360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6" s="4" customFormat="1" ht="132.75" customHeight="1">
      <c r="A5" s="346" t="s">
        <v>0</v>
      </c>
      <c r="B5" s="334" t="s">
        <v>1</v>
      </c>
      <c r="C5" s="334" t="s">
        <v>32</v>
      </c>
      <c r="D5" s="337" t="s">
        <v>33</v>
      </c>
      <c r="E5" s="338"/>
      <c r="F5" s="338"/>
      <c r="G5" s="339"/>
      <c r="H5" s="334" t="s">
        <v>2</v>
      </c>
      <c r="I5" s="340" t="s">
        <v>3</v>
      </c>
      <c r="J5" s="342" t="s">
        <v>4</v>
      </c>
      <c r="K5" s="334" t="s">
        <v>5</v>
      </c>
      <c r="L5" s="334" t="s">
        <v>6</v>
      </c>
      <c r="M5" s="334" t="s">
        <v>7</v>
      </c>
      <c r="N5" s="334" t="s">
        <v>8</v>
      </c>
      <c r="O5" s="3"/>
      <c r="P5" s="3"/>
    </row>
    <row r="6" spans="1:16" s="4" customFormat="1" ht="28.5" customHeight="1">
      <c r="A6" s="347"/>
      <c r="B6" s="336"/>
      <c r="C6" s="336"/>
      <c r="D6" s="5" t="s">
        <v>9</v>
      </c>
      <c r="E6" s="5" t="s">
        <v>10</v>
      </c>
      <c r="F6" s="5" t="s">
        <v>11</v>
      </c>
      <c r="G6" s="5" t="s">
        <v>12</v>
      </c>
      <c r="H6" s="336"/>
      <c r="I6" s="341"/>
      <c r="J6" s="343"/>
      <c r="K6" s="335"/>
      <c r="L6" s="336"/>
      <c r="M6" s="336"/>
      <c r="N6" s="336"/>
      <c r="O6" s="3"/>
      <c r="P6" s="3"/>
    </row>
    <row r="7" spans="1:16" s="4" customFormat="1" ht="24" customHeight="1">
      <c r="A7" s="6" t="s">
        <v>79</v>
      </c>
      <c r="B7" s="7"/>
      <c r="C7" s="7"/>
      <c r="D7" s="7"/>
      <c r="E7" s="7"/>
      <c r="F7" s="7"/>
      <c r="G7" s="7"/>
      <c r="H7" s="7"/>
      <c r="I7" s="8"/>
      <c r="J7" s="9"/>
      <c r="K7" s="10"/>
      <c r="L7" s="7"/>
      <c r="M7" s="7"/>
      <c r="N7" s="7"/>
      <c r="O7" s="3"/>
      <c r="P7" s="3"/>
    </row>
    <row r="8" spans="1:16" s="14" customFormat="1" ht="26.25" customHeight="1">
      <c r="A8" s="296" t="s">
        <v>80</v>
      </c>
      <c r="B8" s="5"/>
      <c r="C8" s="5"/>
      <c r="D8" s="5"/>
      <c r="E8" s="5"/>
      <c r="F8" s="5"/>
      <c r="G8" s="5"/>
      <c r="H8" s="5"/>
      <c r="I8" s="11"/>
      <c r="J8" s="12"/>
      <c r="K8" s="5"/>
      <c r="L8" s="5"/>
      <c r="M8" s="5"/>
      <c r="N8" s="5"/>
      <c r="O8" s="13"/>
      <c r="P8" s="13"/>
    </row>
    <row r="9" spans="1:14" s="19" customFormat="1" ht="23.25">
      <c r="A9" s="15" t="s">
        <v>13</v>
      </c>
      <c r="B9" s="16"/>
      <c r="C9" s="16"/>
      <c r="D9" s="16"/>
      <c r="E9" s="16"/>
      <c r="F9" s="16"/>
      <c r="G9" s="16"/>
      <c r="H9" s="16"/>
      <c r="I9" s="17"/>
      <c r="J9" s="18"/>
      <c r="K9" s="16"/>
      <c r="L9" s="16"/>
      <c r="M9" s="16"/>
      <c r="N9" s="16"/>
    </row>
    <row r="10" spans="1:14" s="19" customFormat="1" ht="23.25">
      <c r="A10" s="15" t="s">
        <v>82</v>
      </c>
      <c r="B10" s="16"/>
      <c r="C10" s="16"/>
      <c r="D10" s="16"/>
      <c r="E10" s="16"/>
      <c r="F10" s="16"/>
      <c r="G10" s="16"/>
      <c r="H10" s="16"/>
      <c r="I10" s="17"/>
      <c r="J10" s="18"/>
      <c r="K10" s="16"/>
      <c r="L10" s="16"/>
      <c r="M10" s="16"/>
      <c r="N10" s="16"/>
    </row>
    <row r="11" spans="1:14" s="19" customFormat="1" ht="23.25">
      <c r="A11" s="20" t="s">
        <v>264</v>
      </c>
      <c r="B11" s="16"/>
      <c r="C11" s="16"/>
      <c r="D11" s="16"/>
      <c r="E11" s="16"/>
      <c r="F11" s="16"/>
      <c r="G11" s="16"/>
      <c r="H11" s="16"/>
      <c r="I11" s="17"/>
      <c r="J11" s="18"/>
      <c r="K11" s="16"/>
      <c r="L11" s="16"/>
      <c r="M11" s="16"/>
      <c r="N11" s="16"/>
    </row>
    <row r="12" spans="1:14" s="19" customFormat="1" ht="23.25">
      <c r="A12" s="297" t="s">
        <v>361</v>
      </c>
      <c r="B12" s="16"/>
      <c r="C12" s="16"/>
      <c r="D12" s="16"/>
      <c r="E12" s="16"/>
      <c r="F12" s="16"/>
      <c r="G12" s="16"/>
      <c r="H12" s="16"/>
      <c r="I12" s="17"/>
      <c r="J12" s="18"/>
      <c r="K12" s="16"/>
      <c r="L12" s="16"/>
      <c r="M12" s="16"/>
      <c r="N12" s="16"/>
    </row>
    <row r="13" spans="1:14" s="19" customFormat="1" ht="23.25">
      <c r="A13" s="297" t="s">
        <v>362</v>
      </c>
      <c r="B13" s="16"/>
      <c r="C13" s="16"/>
      <c r="D13" s="16"/>
      <c r="E13" s="16"/>
      <c r="F13" s="16"/>
      <c r="G13" s="16"/>
      <c r="H13" s="16"/>
      <c r="I13" s="17"/>
      <c r="J13" s="18"/>
      <c r="K13" s="16"/>
      <c r="L13" s="16"/>
      <c r="M13" s="16"/>
      <c r="N13" s="16"/>
    </row>
    <row r="14" spans="1:14" s="19" customFormat="1" ht="23.25">
      <c r="A14" s="15" t="s">
        <v>95</v>
      </c>
      <c r="B14" s="16"/>
      <c r="C14" s="16"/>
      <c r="D14" s="16"/>
      <c r="E14" s="16"/>
      <c r="F14" s="16"/>
      <c r="G14" s="16"/>
      <c r="H14" s="16"/>
      <c r="I14" s="17"/>
      <c r="J14" s="18"/>
      <c r="K14" s="16"/>
      <c r="L14" s="16"/>
      <c r="M14" s="16"/>
      <c r="N14" s="16"/>
    </row>
    <row r="15" spans="1:14" s="19" customFormat="1" ht="23.25">
      <c r="A15" s="297" t="s">
        <v>363</v>
      </c>
      <c r="B15" s="16"/>
      <c r="C15" s="16"/>
      <c r="D15" s="16"/>
      <c r="E15" s="16"/>
      <c r="F15" s="16"/>
      <c r="G15" s="16"/>
      <c r="H15" s="16"/>
      <c r="I15" s="17"/>
      <c r="J15" s="18"/>
      <c r="K15" s="16"/>
      <c r="L15" s="16"/>
      <c r="M15" s="16"/>
      <c r="N15" s="16"/>
    </row>
    <row r="16" spans="1:14" ht="23.25">
      <c r="A16" s="298" t="s">
        <v>364</v>
      </c>
      <c r="B16" s="21"/>
      <c r="C16" s="21"/>
      <c r="D16" s="21"/>
      <c r="E16" s="21"/>
      <c r="F16" s="21"/>
      <c r="G16" s="21"/>
      <c r="H16" s="21"/>
      <c r="I16" s="22"/>
      <c r="J16" s="23"/>
      <c r="K16" s="21"/>
      <c r="L16" s="21"/>
      <c r="M16" s="21"/>
      <c r="N16" s="21"/>
    </row>
    <row r="17" spans="1:14" s="19" customFormat="1" ht="23.25">
      <c r="A17" s="15" t="s">
        <v>104</v>
      </c>
      <c r="B17" s="16"/>
      <c r="C17" s="16"/>
      <c r="D17" s="16"/>
      <c r="E17" s="16"/>
      <c r="F17" s="16"/>
      <c r="G17" s="16"/>
      <c r="H17" s="16"/>
      <c r="I17" s="17"/>
      <c r="J17" s="18"/>
      <c r="K17" s="16"/>
      <c r="L17" s="16"/>
      <c r="M17" s="16"/>
      <c r="N17" s="16"/>
    </row>
    <row r="18" spans="1:14" s="19" customFormat="1" ht="23.25">
      <c r="A18" s="297" t="s">
        <v>365</v>
      </c>
      <c r="B18" s="16"/>
      <c r="C18" s="16"/>
      <c r="D18" s="16"/>
      <c r="E18" s="16"/>
      <c r="F18" s="16"/>
      <c r="G18" s="16"/>
      <c r="H18" s="16"/>
      <c r="I18" s="17"/>
      <c r="J18" s="18"/>
      <c r="K18" s="16"/>
      <c r="L18" s="16"/>
      <c r="M18" s="16"/>
      <c r="N18" s="16"/>
    </row>
    <row r="19" spans="1:14" s="19" customFormat="1" ht="23.25">
      <c r="A19" s="297" t="s">
        <v>366</v>
      </c>
      <c r="B19" s="16"/>
      <c r="C19" s="16"/>
      <c r="D19" s="16"/>
      <c r="E19" s="16"/>
      <c r="F19" s="16"/>
      <c r="G19" s="16"/>
      <c r="H19" s="16"/>
      <c r="I19" s="17"/>
      <c r="J19" s="18"/>
      <c r="K19" s="16"/>
      <c r="L19" s="16"/>
      <c r="M19" s="16"/>
      <c r="N19" s="16"/>
    </row>
    <row r="20" spans="1:14" s="19" customFormat="1" ht="23.25">
      <c r="A20" s="15" t="s">
        <v>110</v>
      </c>
      <c r="B20" s="16"/>
      <c r="C20" s="16"/>
      <c r="D20" s="16"/>
      <c r="E20" s="16"/>
      <c r="F20" s="16"/>
      <c r="G20" s="16"/>
      <c r="H20" s="16"/>
      <c r="I20" s="17"/>
      <c r="J20" s="18"/>
      <c r="K20" s="16"/>
      <c r="L20" s="16"/>
      <c r="M20" s="16"/>
      <c r="N20" s="16"/>
    </row>
    <row r="21" spans="1:14" s="19" customFormat="1" ht="23.25">
      <c r="A21" s="24" t="s">
        <v>367</v>
      </c>
      <c r="B21" s="16"/>
      <c r="C21" s="16"/>
      <c r="D21" s="16"/>
      <c r="E21" s="16"/>
      <c r="F21" s="16"/>
      <c r="G21" s="16"/>
      <c r="H21" s="16"/>
      <c r="I21" s="17"/>
      <c r="J21" s="18"/>
      <c r="K21" s="16"/>
      <c r="L21" s="16"/>
      <c r="M21" s="16"/>
      <c r="N21" s="16"/>
    </row>
    <row r="22" spans="1:14" s="19" customFormat="1" ht="23.25">
      <c r="A22" s="15" t="s">
        <v>133</v>
      </c>
      <c r="B22" s="16"/>
      <c r="C22" s="16"/>
      <c r="D22" s="16"/>
      <c r="E22" s="16"/>
      <c r="F22" s="16"/>
      <c r="G22" s="16"/>
      <c r="H22" s="16"/>
      <c r="I22" s="17"/>
      <c r="J22" s="18"/>
      <c r="K22" s="16"/>
      <c r="L22" s="16"/>
      <c r="M22" s="16"/>
      <c r="N22" s="16"/>
    </row>
    <row r="23" spans="1:14" s="19" customFormat="1" ht="23.25">
      <c r="A23" s="15" t="s">
        <v>14</v>
      </c>
      <c r="B23" s="16"/>
      <c r="C23" s="16"/>
      <c r="D23" s="16"/>
      <c r="E23" s="16"/>
      <c r="F23" s="16"/>
      <c r="G23" s="16"/>
      <c r="H23" s="16"/>
      <c r="I23" s="17"/>
      <c r="J23" s="18"/>
      <c r="K23" s="16"/>
      <c r="L23" s="16"/>
      <c r="M23" s="16"/>
      <c r="N23" s="16"/>
    </row>
    <row r="24" spans="1:14" ht="46.5">
      <c r="A24" s="25" t="s">
        <v>15</v>
      </c>
      <c r="I24" s="27"/>
      <c r="J24" s="28"/>
      <c r="K24" s="26"/>
      <c r="L24" s="26"/>
      <c r="M24" s="26"/>
      <c r="N24" s="26"/>
    </row>
    <row r="25" spans="1:14" s="19" customFormat="1" ht="23.25">
      <c r="A25" s="15" t="s">
        <v>16</v>
      </c>
      <c r="B25" s="16"/>
      <c r="C25" s="16"/>
      <c r="D25" s="16"/>
      <c r="E25" s="16"/>
      <c r="F25" s="16"/>
      <c r="G25" s="16"/>
      <c r="H25" s="16"/>
      <c r="I25" s="17"/>
      <c r="J25" s="18"/>
      <c r="K25" s="16"/>
      <c r="L25" s="16"/>
      <c r="M25" s="16"/>
      <c r="N25" s="16"/>
    </row>
    <row r="26" spans="1:14" s="19" customFormat="1" ht="23.25">
      <c r="A26" s="15" t="s">
        <v>17</v>
      </c>
      <c r="B26" s="16"/>
      <c r="C26" s="16"/>
      <c r="D26" s="16"/>
      <c r="E26" s="16"/>
      <c r="F26" s="16"/>
      <c r="G26" s="16"/>
      <c r="H26" s="16"/>
      <c r="I26" s="17"/>
      <c r="J26" s="18"/>
      <c r="K26" s="16"/>
      <c r="L26" s="16"/>
      <c r="M26" s="16"/>
      <c r="N26" s="16"/>
    </row>
    <row r="27" spans="1:14" s="19" customFormat="1" ht="23.25">
      <c r="A27" s="15" t="s">
        <v>18</v>
      </c>
      <c r="B27" s="16"/>
      <c r="C27" s="16"/>
      <c r="D27" s="16"/>
      <c r="E27" s="16"/>
      <c r="F27" s="16"/>
      <c r="G27" s="16"/>
      <c r="H27" s="16"/>
      <c r="I27" s="17"/>
      <c r="J27" s="18"/>
      <c r="K27" s="16"/>
      <c r="L27" s="16"/>
      <c r="M27" s="16"/>
      <c r="N27" s="16"/>
    </row>
    <row r="28" spans="1:14" s="19" customFormat="1" ht="23.25">
      <c r="A28" s="15" t="s">
        <v>19</v>
      </c>
      <c r="B28" s="16"/>
      <c r="C28" s="16"/>
      <c r="D28" s="16"/>
      <c r="E28" s="16"/>
      <c r="F28" s="16"/>
      <c r="G28" s="16"/>
      <c r="H28" s="16"/>
      <c r="I28" s="17"/>
      <c r="J28" s="18"/>
      <c r="K28" s="16"/>
      <c r="L28" s="16"/>
      <c r="M28" s="16"/>
      <c r="N28" s="16"/>
    </row>
    <row r="29" spans="1:14" ht="46.5">
      <c r="A29" s="25" t="s">
        <v>20</v>
      </c>
      <c r="B29" s="26"/>
      <c r="C29" s="26"/>
      <c r="D29" s="26"/>
      <c r="E29" s="26"/>
      <c r="F29" s="26"/>
      <c r="G29" s="26"/>
      <c r="H29" s="26"/>
      <c r="I29" s="27"/>
      <c r="J29" s="28"/>
      <c r="K29" s="26"/>
      <c r="L29" s="26"/>
      <c r="M29" s="26"/>
      <c r="N29" s="26"/>
    </row>
    <row r="30" spans="1:14" s="19" customFormat="1" ht="46.5">
      <c r="A30" s="20" t="s">
        <v>141</v>
      </c>
      <c r="B30" s="16"/>
      <c r="C30" s="16"/>
      <c r="D30" s="16"/>
      <c r="E30" s="16"/>
      <c r="F30" s="16"/>
      <c r="G30" s="16"/>
      <c r="H30" s="16"/>
      <c r="I30" s="17"/>
      <c r="J30" s="18"/>
      <c r="K30" s="16"/>
      <c r="L30" s="16"/>
      <c r="M30" s="16"/>
      <c r="N30" s="16"/>
    </row>
    <row r="31" spans="1:14" s="19" customFormat="1" ht="23.25">
      <c r="A31" s="15" t="s">
        <v>21</v>
      </c>
      <c r="B31" s="16"/>
      <c r="C31" s="16"/>
      <c r="D31" s="16"/>
      <c r="E31" s="16"/>
      <c r="F31" s="16"/>
      <c r="G31" s="16"/>
      <c r="H31" s="16"/>
      <c r="I31" s="17"/>
      <c r="J31" s="18"/>
      <c r="K31" s="16"/>
      <c r="L31" s="16"/>
      <c r="M31" s="16"/>
      <c r="N31" s="16"/>
    </row>
    <row r="32" spans="1:14" s="19" customFormat="1" ht="23.25">
      <c r="A32" s="15" t="s">
        <v>34</v>
      </c>
      <c r="C32" s="16"/>
      <c r="D32" s="16"/>
      <c r="E32" s="16"/>
      <c r="F32" s="16"/>
      <c r="G32" s="16"/>
      <c r="H32" s="16"/>
      <c r="I32" s="17"/>
      <c r="J32" s="18"/>
      <c r="K32" s="16"/>
      <c r="L32" s="16"/>
      <c r="M32" s="16"/>
      <c r="N32" s="16"/>
    </row>
    <row r="33" spans="1:14" s="19" customFormat="1" ht="23.25">
      <c r="A33" s="15" t="s">
        <v>35</v>
      </c>
      <c r="B33" s="16"/>
      <c r="C33" s="16"/>
      <c r="D33" s="16"/>
      <c r="E33" s="16"/>
      <c r="F33" s="16"/>
      <c r="G33" s="16"/>
      <c r="H33" s="16"/>
      <c r="I33" s="17"/>
      <c r="J33" s="18"/>
      <c r="K33" s="16"/>
      <c r="L33" s="16"/>
      <c r="M33" s="16"/>
      <c r="N33" s="16"/>
    </row>
    <row r="34" spans="1:14" s="19" customFormat="1" ht="23.25">
      <c r="A34" s="20" t="s">
        <v>36</v>
      </c>
      <c r="B34" s="16"/>
      <c r="C34" s="16"/>
      <c r="D34" s="16"/>
      <c r="E34" s="16"/>
      <c r="F34" s="16"/>
      <c r="G34" s="16"/>
      <c r="H34" s="16"/>
      <c r="I34" s="17"/>
      <c r="J34" s="18"/>
      <c r="K34" s="16"/>
      <c r="L34" s="16"/>
      <c r="M34" s="16"/>
      <c r="N34" s="16"/>
    </row>
    <row r="35" spans="1:14" ht="23.25">
      <c r="A35" s="30" t="s">
        <v>22</v>
      </c>
      <c r="B35" s="26"/>
      <c r="C35" s="26"/>
      <c r="D35" s="26"/>
      <c r="E35" s="26"/>
      <c r="F35" s="26"/>
      <c r="G35" s="26"/>
      <c r="H35" s="26"/>
      <c r="I35" s="27"/>
      <c r="J35" s="28"/>
      <c r="K35" s="26"/>
      <c r="L35" s="26"/>
      <c r="M35" s="26"/>
      <c r="N35" s="26"/>
    </row>
    <row r="36" spans="1:14" s="19" customFormat="1" ht="23.25">
      <c r="A36" s="29" t="s">
        <v>23</v>
      </c>
      <c r="B36" s="26">
        <v>35000</v>
      </c>
      <c r="C36" s="26"/>
      <c r="D36" s="26">
        <v>38</v>
      </c>
      <c r="E36" s="26">
        <v>125</v>
      </c>
      <c r="F36" s="26">
        <v>52</v>
      </c>
      <c r="G36" s="26">
        <v>13</v>
      </c>
      <c r="H36" s="26">
        <f>SUM(D36:G36)</f>
        <v>228</v>
      </c>
      <c r="I36" s="17"/>
      <c r="J36" s="18"/>
      <c r="K36" s="16"/>
      <c r="L36" s="16"/>
      <c r="M36" s="16"/>
      <c r="N36" s="16"/>
    </row>
    <row r="37" spans="1:14" s="19" customFormat="1" ht="23.25">
      <c r="A37" s="29" t="s">
        <v>24</v>
      </c>
      <c r="B37" s="16"/>
      <c r="C37" s="16"/>
      <c r="D37" s="16"/>
      <c r="E37" s="16"/>
      <c r="F37" s="16"/>
      <c r="G37" s="16"/>
      <c r="H37" s="16"/>
      <c r="I37" s="17"/>
      <c r="J37" s="18"/>
      <c r="K37" s="16"/>
      <c r="L37" s="16"/>
      <c r="M37" s="16"/>
      <c r="N37" s="16"/>
    </row>
    <row r="38" spans="1:14" s="19" customFormat="1" ht="23.25">
      <c r="A38" s="29" t="s">
        <v>143</v>
      </c>
      <c r="B38" s="16"/>
      <c r="C38" s="16"/>
      <c r="D38" s="16"/>
      <c r="E38" s="16"/>
      <c r="F38" s="16"/>
      <c r="G38" s="16"/>
      <c r="H38" s="16"/>
      <c r="I38" s="17"/>
      <c r="J38" s="18"/>
      <c r="K38" s="16"/>
      <c r="L38" s="16"/>
      <c r="M38" s="16"/>
      <c r="N38" s="16"/>
    </row>
    <row r="39" spans="1:14" s="19" customFormat="1" ht="23.25">
      <c r="A39" s="16" t="s">
        <v>368</v>
      </c>
      <c r="B39" s="16"/>
      <c r="C39" s="16"/>
      <c r="D39" s="16">
        <v>58</v>
      </c>
      <c r="E39" s="16">
        <v>225</v>
      </c>
      <c r="F39" s="16">
        <v>93</v>
      </c>
      <c r="G39" s="16">
        <v>35</v>
      </c>
      <c r="H39" s="16">
        <f>SUM(D39:G39)</f>
        <v>411</v>
      </c>
      <c r="I39" s="17"/>
      <c r="J39" s="18"/>
      <c r="K39" s="16"/>
      <c r="L39" s="16"/>
      <c r="M39" s="16"/>
      <c r="N39" s="16"/>
    </row>
    <row r="40" spans="1:14" s="19" customFormat="1" ht="23.25">
      <c r="A40" s="16" t="s">
        <v>369</v>
      </c>
      <c r="B40" s="16"/>
      <c r="C40" s="16"/>
      <c r="D40" s="16"/>
      <c r="E40" s="16"/>
      <c r="F40" s="16"/>
      <c r="G40" s="16"/>
      <c r="H40" s="16"/>
      <c r="I40" s="17"/>
      <c r="J40" s="18"/>
      <c r="K40" s="16"/>
      <c r="L40" s="16"/>
      <c r="M40" s="16"/>
      <c r="N40" s="16"/>
    </row>
    <row r="41" spans="1:14" s="19" customFormat="1" ht="23.25">
      <c r="A41" s="29" t="s">
        <v>25</v>
      </c>
      <c r="B41" s="16"/>
      <c r="C41" s="16"/>
      <c r="D41" s="16"/>
      <c r="E41" s="16"/>
      <c r="F41" s="16"/>
      <c r="G41" s="16"/>
      <c r="H41" s="16"/>
      <c r="I41" s="17"/>
      <c r="J41" s="18"/>
      <c r="K41" s="16"/>
      <c r="L41" s="16"/>
      <c r="M41" s="16"/>
      <c r="N41" s="16"/>
    </row>
    <row r="42" spans="1:14" ht="23.25">
      <c r="A42" s="21" t="s">
        <v>370</v>
      </c>
      <c r="B42" s="21"/>
      <c r="C42" s="21"/>
      <c r="D42" s="21"/>
      <c r="E42" s="21"/>
      <c r="F42" s="21"/>
      <c r="G42" s="21"/>
      <c r="H42" s="21"/>
      <c r="I42" s="22"/>
      <c r="J42" s="23"/>
      <c r="K42" s="21"/>
      <c r="L42" s="21"/>
      <c r="M42" s="21"/>
      <c r="N42" s="21"/>
    </row>
    <row r="43" spans="1:14" ht="23.25">
      <c r="A43" s="21" t="s">
        <v>371</v>
      </c>
      <c r="B43" s="21"/>
      <c r="C43" s="21"/>
      <c r="D43" s="21"/>
      <c r="E43" s="21"/>
      <c r="F43" s="21"/>
      <c r="G43" s="21"/>
      <c r="H43" s="21"/>
      <c r="I43" s="22"/>
      <c r="J43" s="23"/>
      <c r="K43" s="21"/>
      <c r="L43" s="21"/>
      <c r="M43" s="21"/>
      <c r="N43" s="21"/>
    </row>
    <row r="44" spans="1:14" ht="23.25">
      <c r="A44" s="10" t="s">
        <v>188</v>
      </c>
      <c r="B44" s="26"/>
      <c r="C44" s="26"/>
      <c r="D44" s="26"/>
      <c r="E44" s="26"/>
      <c r="F44" s="26"/>
      <c r="G44" s="26"/>
      <c r="H44" s="26"/>
      <c r="I44" s="27"/>
      <c r="J44" s="28"/>
      <c r="K44" s="26"/>
      <c r="L44" s="26"/>
      <c r="M44" s="26"/>
      <c r="N44" s="26"/>
    </row>
    <row r="45" spans="1:14" s="19" customFormat="1" ht="23.25">
      <c r="A45" s="29" t="s">
        <v>26</v>
      </c>
      <c r="B45" s="16"/>
      <c r="C45" s="16"/>
      <c r="D45" s="16"/>
      <c r="E45" s="16"/>
      <c r="F45" s="16"/>
      <c r="G45" s="16"/>
      <c r="H45" s="16"/>
      <c r="I45" s="17"/>
      <c r="J45" s="18"/>
      <c r="K45" s="16"/>
      <c r="L45" s="16"/>
      <c r="M45" s="16"/>
      <c r="N45" s="16"/>
    </row>
    <row r="46" spans="1:14" s="19" customFormat="1" ht="23.25">
      <c r="A46" s="29" t="s">
        <v>27</v>
      </c>
      <c r="B46" s="16"/>
      <c r="C46" s="16"/>
      <c r="D46" s="16"/>
      <c r="E46" s="16"/>
      <c r="F46" s="16"/>
      <c r="G46" s="16"/>
      <c r="H46" s="16"/>
      <c r="I46" s="17"/>
      <c r="J46" s="18"/>
      <c r="K46" s="16"/>
      <c r="L46" s="16"/>
      <c r="M46" s="16"/>
      <c r="N46" s="16"/>
    </row>
    <row r="47" spans="1:14" s="19" customFormat="1" ht="23.25">
      <c r="A47" s="29" t="s">
        <v>190</v>
      </c>
      <c r="B47" s="16"/>
      <c r="C47" s="16"/>
      <c r="D47" s="16"/>
      <c r="E47" s="16"/>
      <c r="F47" s="16"/>
      <c r="G47" s="16"/>
      <c r="H47" s="16"/>
      <c r="I47" s="17"/>
      <c r="J47" s="18"/>
      <c r="K47" s="16"/>
      <c r="L47" s="16"/>
      <c r="M47" s="16"/>
      <c r="N47" s="16"/>
    </row>
    <row r="48" spans="1:14" ht="23.25">
      <c r="A48" s="298" t="s">
        <v>257</v>
      </c>
      <c r="B48" s="21"/>
      <c r="C48" s="21"/>
      <c r="D48" s="21"/>
      <c r="E48" s="21"/>
      <c r="F48" s="21"/>
      <c r="G48" s="21"/>
      <c r="H48" s="21"/>
      <c r="I48" s="22"/>
      <c r="J48" s="23"/>
      <c r="K48" s="21"/>
      <c r="L48" s="21"/>
      <c r="M48" s="21"/>
      <c r="N48" s="21"/>
    </row>
    <row r="49" spans="1:14" ht="23.25">
      <c r="A49" s="298" t="s">
        <v>256</v>
      </c>
      <c r="B49" s="21"/>
      <c r="C49" s="21"/>
      <c r="D49" s="21"/>
      <c r="E49" s="21"/>
      <c r="F49" s="21"/>
      <c r="G49" s="21"/>
      <c r="H49" s="21"/>
      <c r="I49" s="22"/>
      <c r="J49" s="23"/>
      <c r="K49" s="21"/>
      <c r="L49" s="21"/>
      <c r="M49" s="21"/>
      <c r="N49" s="21"/>
    </row>
    <row r="50" spans="1:14" s="19" customFormat="1" ht="23.25">
      <c r="A50" s="29" t="s">
        <v>198</v>
      </c>
      <c r="B50" s="16"/>
      <c r="C50" s="16"/>
      <c r="D50" s="16"/>
      <c r="E50" s="16"/>
      <c r="F50" s="16"/>
      <c r="G50" s="16"/>
      <c r="H50" s="16"/>
      <c r="I50" s="17"/>
      <c r="J50" s="18"/>
      <c r="K50" s="16"/>
      <c r="L50" s="16"/>
      <c r="M50" s="16"/>
      <c r="N50" s="16"/>
    </row>
    <row r="51" spans="1:14" s="19" customFormat="1" ht="23.25">
      <c r="A51" s="16" t="s">
        <v>28</v>
      </c>
      <c r="B51" s="31">
        <v>32</v>
      </c>
      <c r="C51" s="299" t="s">
        <v>270</v>
      </c>
      <c r="D51" s="31">
        <v>2</v>
      </c>
      <c r="E51" s="31">
        <v>20</v>
      </c>
      <c r="F51" s="16"/>
      <c r="G51" s="16"/>
      <c r="H51" s="16"/>
      <c r="I51" s="17"/>
      <c r="J51" s="18"/>
      <c r="K51" s="16"/>
      <c r="L51" s="16"/>
      <c r="M51" s="16"/>
      <c r="N51" s="16"/>
    </row>
    <row r="52" spans="1:14" s="19" customFormat="1" ht="23.25">
      <c r="A52" s="16" t="s">
        <v>29</v>
      </c>
      <c r="B52" s="31">
        <v>299</v>
      </c>
      <c r="C52" s="299" t="s">
        <v>270</v>
      </c>
      <c r="D52" s="31">
        <v>5</v>
      </c>
      <c r="E52" s="31">
        <v>26</v>
      </c>
      <c r="F52" s="16">
        <v>1</v>
      </c>
      <c r="G52" s="16"/>
      <c r="H52" s="16"/>
      <c r="I52" s="17"/>
      <c r="J52" s="18"/>
      <c r="K52" s="16"/>
      <c r="L52" s="16"/>
      <c r="M52" s="16"/>
      <c r="N52" s="16"/>
    </row>
    <row r="53" spans="1:14" s="19" customFormat="1" ht="23.25">
      <c r="A53" s="16" t="s">
        <v>30</v>
      </c>
      <c r="B53" s="31">
        <v>399</v>
      </c>
      <c r="C53" s="299" t="s">
        <v>270</v>
      </c>
      <c r="D53" s="299" t="s">
        <v>270</v>
      </c>
      <c r="E53" s="31">
        <v>39</v>
      </c>
      <c r="F53" s="299" t="s">
        <v>270</v>
      </c>
      <c r="G53" s="16"/>
      <c r="H53" s="16"/>
      <c r="I53" s="17"/>
      <c r="J53" s="18"/>
      <c r="K53" s="16"/>
      <c r="L53" s="16"/>
      <c r="M53" s="16"/>
      <c r="N53" s="16"/>
    </row>
    <row r="54" spans="1:14" s="19" customFormat="1" ht="23.25">
      <c r="A54" s="29" t="s">
        <v>31</v>
      </c>
      <c r="B54" s="16"/>
      <c r="C54" s="16"/>
      <c r="D54" s="16"/>
      <c r="E54" s="16"/>
      <c r="F54" s="16"/>
      <c r="G54" s="16"/>
      <c r="H54" s="16"/>
      <c r="I54" s="17"/>
      <c r="J54" s="18"/>
      <c r="K54" s="16"/>
      <c r="L54" s="16"/>
      <c r="M54" s="16"/>
      <c r="N54" s="16"/>
    </row>
    <row r="55" spans="1:14" s="19" customFormat="1" ht="23.25">
      <c r="A55" s="16" t="s">
        <v>28</v>
      </c>
      <c r="B55" s="299" t="s">
        <v>270</v>
      </c>
      <c r="C55" s="16"/>
      <c r="D55" s="16"/>
      <c r="E55" s="16"/>
      <c r="F55" s="16"/>
      <c r="G55" s="16"/>
      <c r="H55" s="16"/>
      <c r="I55" s="17"/>
      <c r="J55" s="18"/>
      <c r="K55" s="16"/>
      <c r="L55" s="16"/>
      <c r="M55" s="16"/>
      <c r="N55" s="16"/>
    </row>
    <row r="56" spans="1:14" s="19" customFormat="1" ht="23.25">
      <c r="A56" s="16" t="s">
        <v>29</v>
      </c>
      <c r="B56" s="299" t="s">
        <v>270</v>
      </c>
      <c r="C56" s="16"/>
      <c r="D56" s="16"/>
      <c r="E56" s="16"/>
      <c r="F56" s="16"/>
      <c r="G56" s="16"/>
      <c r="H56" s="16"/>
      <c r="I56" s="17"/>
      <c r="J56" s="18"/>
      <c r="K56" s="16"/>
      <c r="L56" s="16"/>
      <c r="M56" s="16"/>
      <c r="N56" s="16"/>
    </row>
    <row r="57" spans="1:14" s="19" customFormat="1" ht="23.25">
      <c r="A57" s="16" t="s">
        <v>30</v>
      </c>
      <c r="B57" s="299" t="s">
        <v>270</v>
      </c>
      <c r="C57" s="16"/>
      <c r="D57" s="16"/>
      <c r="E57" s="16"/>
      <c r="F57" s="16"/>
      <c r="G57" s="16"/>
      <c r="H57" s="16"/>
      <c r="I57" s="17"/>
      <c r="J57" s="18"/>
      <c r="K57" s="16"/>
      <c r="L57" s="16"/>
      <c r="M57" s="16"/>
      <c r="N57" s="16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3" max="255" man="1"/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J11" sqref="J11"/>
    </sheetView>
  </sheetViews>
  <sheetFormatPr defaultColWidth="7.57421875" defaultRowHeight="12.75"/>
  <cols>
    <col min="1" max="1" width="46.28125" style="66" customWidth="1"/>
    <col min="2" max="3" width="13.8515625" style="66" customWidth="1"/>
    <col min="4" max="4" width="5.57421875" style="66" customWidth="1"/>
    <col min="5" max="5" width="5.421875" style="66" customWidth="1"/>
    <col min="6" max="6" width="5.7109375" style="66" customWidth="1"/>
    <col min="7" max="7" width="5.57421875" style="66" customWidth="1"/>
    <col min="8" max="8" width="5.00390625" style="66" customWidth="1"/>
    <col min="9" max="10" width="5.28125" style="66" customWidth="1"/>
    <col min="11" max="11" width="5.00390625" style="66" customWidth="1"/>
    <col min="12" max="12" width="12.8515625" style="66" customWidth="1"/>
    <col min="13" max="13" width="14.00390625" style="66" customWidth="1"/>
    <col min="14" max="17" width="13.140625" style="66" customWidth="1"/>
    <col min="18" max="18" width="15.421875" style="66" customWidth="1"/>
    <col min="19" max="16384" width="7.57421875" style="66" customWidth="1"/>
  </cols>
  <sheetData>
    <row r="1" spans="1:18" ht="24">
      <c r="A1" s="471" t="s">
        <v>372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1:18" ht="24">
      <c r="A2" s="472" t="s">
        <v>42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</row>
    <row r="3" spans="1:18" ht="24">
      <c r="A3" s="472" t="s">
        <v>373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ht="24">
      <c r="A4" s="473" t="s">
        <v>374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</row>
    <row r="5" spans="1:18" s="69" customFormat="1" ht="97.5" customHeight="1">
      <c r="A5" s="350" t="s">
        <v>0</v>
      </c>
      <c r="B5" s="352" t="s">
        <v>1</v>
      </c>
      <c r="C5" s="352" t="s">
        <v>32</v>
      </c>
      <c r="D5" s="475" t="s">
        <v>33</v>
      </c>
      <c r="E5" s="476"/>
      <c r="F5" s="476"/>
      <c r="G5" s="476"/>
      <c r="H5" s="476"/>
      <c r="I5" s="476"/>
      <c r="J5" s="476"/>
      <c r="K5" s="477"/>
      <c r="L5" s="352" t="s">
        <v>2</v>
      </c>
      <c r="M5" s="66" t="s">
        <v>3</v>
      </c>
      <c r="N5" s="359" t="s">
        <v>4</v>
      </c>
      <c r="O5" s="352" t="s">
        <v>5</v>
      </c>
      <c r="P5" s="352" t="s">
        <v>6</v>
      </c>
      <c r="Q5" s="352" t="s">
        <v>7</v>
      </c>
      <c r="R5" s="352" t="s">
        <v>8</v>
      </c>
    </row>
    <row r="6" spans="1:18" s="69" customFormat="1" ht="46.5" customHeight="1">
      <c r="A6" s="351"/>
      <c r="B6" s="474"/>
      <c r="C6" s="353"/>
      <c r="D6" s="470" t="s">
        <v>9</v>
      </c>
      <c r="E6" s="470"/>
      <c r="F6" s="470" t="s">
        <v>10</v>
      </c>
      <c r="G6" s="470"/>
      <c r="H6" s="470" t="s">
        <v>11</v>
      </c>
      <c r="I6" s="470"/>
      <c r="J6" s="470" t="s">
        <v>12</v>
      </c>
      <c r="K6" s="470"/>
      <c r="L6" s="353"/>
      <c r="M6" s="66"/>
      <c r="N6" s="478"/>
      <c r="O6" s="353"/>
      <c r="P6" s="353"/>
      <c r="Q6" s="353"/>
      <c r="R6" s="353"/>
    </row>
    <row r="7" spans="1:18" s="69" customFormat="1" ht="24" customHeight="1">
      <c r="A7" s="71" t="s">
        <v>79</v>
      </c>
      <c r="B7" s="72"/>
      <c r="C7" s="72"/>
      <c r="D7" s="72" t="s">
        <v>375</v>
      </c>
      <c r="E7" s="72" t="s">
        <v>376</v>
      </c>
      <c r="F7" s="72" t="s">
        <v>375</v>
      </c>
      <c r="G7" s="72" t="s">
        <v>376</v>
      </c>
      <c r="H7" s="72" t="s">
        <v>375</v>
      </c>
      <c r="I7" s="72" t="s">
        <v>376</v>
      </c>
      <c r="J7" s="72" t="s">
        <v>375</v>
      </c>
      <c r="K7" s="72" t="s">
        <v>376</v>
      </c>
      <c r="L7" s="72"/>
      <c r="M7" s="73"/>
      <c r="N7" s="74"/>
      <c r="O7" s="75"/>
      <c r="P7" s="72"/>
      <c r="Q7" s="72"/>
      <c r="R7" s="301"/>
    </row>
    <row r="8" spans="1:18" s="69" customFormat="1" ht="26.25" customHeight="1">
      <c r="A8" s="76" t="s">
        <v>80</v>
      </c>
      <c r="B8" s="300"/>
      <c r="C8" s="300"/>
      <c r="D8" s="300"/>
      <c r="E8" s="300"/>
      <c r="F8" s="300"/>
      <c r="G8" s="300"/>
      <c r="H8" s="302"/>
      <c r="I8" s="302"/>
      <c r="J8" s="302"/>
      <c r="K8" s="302"/>
      <c r="L8" s="300"/>
      <c r="M8" s="224"/>
      <c r="N8" s="303"/>
      <c r="O8" s="300"/>
      <c r="P8" s="300"/>
      <c r="Q8" s="300"/>
      <c r="R8" s="300"/>
    </row>
    <row r="9" spans="1:18" s="88" customFormat="1" ht="24">
      <c r="A9" s="99" t="s">
        <v>13</v>
      </c>
      <c r="B9" s="83">
        <v>3</v>
      </c>
      <c r="C9" s="83"/>
      <c r="D9" s="83"/>
      <c r="E9" s="83"/>
      <c r="F9" s="83"/>
      <c r="G9" s="83"/>
      <c r="H9" s="83"/>
      <c r="I9" s="83"/>
      <c r="J9" s="83">
        <v>1</v>
      </c>
      <c r="K9" s="83">
        <v>2</v>
      </c>
      <c r="L9" s="83">
        <v>3</v>
      </c>
      <c r="M9" s="95"/>
      <c r="N9" s="85"/>
      <c r="O9" s="83"/>
      <c r="P9" s="83"/>
      <c r="Q9" s="83"/>
      <c r="R9" s="83"/>
    </row>
    <row r="10" spans="1:21" s="88" customFormat="1" ht="24">
      <c r="A10" s="99" t="s">
        <v>82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95"/>
      <c r="N10" s="96"/>
      <c r="O10" s="83"/>
      <c r="P10" s="83"/>
      <c r="Q10" s="83"/>
      <c r="R10" s="83"/>
      <c r="U10" s="304"/>
    </row>
    <row r="11" spans="1:18" s="88" customFormat="1" ht="24">
      <c r="A11" s="81" t="s">
        <v>377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95"/>
      <c r="N11" s="96"/>
      <c r="O11" s="83"/>
      <c r="P11" s="83"/>
      <c r="Q11" s="83"/>
      <c r="R11" s="83"/>
    </row>
    <row r="12" spans="1:18" s="88" customFormat="1" ht="24">
      <c r="A12" s="97" t="s">
        <v>378</v>
      </c>
      <c r="B12" s="83">
        <v>175</v>
      </c>
      <c r="C12" s="83">
        <v>35</v>
      </c>
      <c r="D12" s="83"/>
      <c r="E12" s="83"/>
      <c r="F12" s="83">
        <v>18</v>
      </c>
      <c r="G12" s="83">
        <v>10</v>
      </c>
      <c r="H12" s="83">
        <v>3</v>
      </c>
      <c r="I12" s="83">
        <v>4</v>
      </c>
      <c r="J12" s="83"/>
      <c r="K12" s="83"/>
      <c r="L12" s="83">
        <v>115</v>
      </c>
      <c r="M12" s="95">
        <v>66</v>
      </c>
      <c r="N12" s="85">
        <v>20125</v>
      </c>
      <c r="O12" s="85">
        <v>8025</v>
      </c>
      <c r="P12" s="85">
        <v>3175</v>
      </c>
      <c r="Q12" s="85">
        <v>11200</v>
      </c>
      <c r="R12" s="83">
        <v>55</v>
      </c>
    </row>
    <row r="13" spans="1:18" s="88" customFormat="1" ht="24">
      <c r="A13" s="9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95"/>
      <c r="N13" s="85"/>
      <c r="O13" s="86"/>
      <c r="P13" s="86"/>
      <c r="Q13" s="86"/>
      <c r="R13" s="83"/>
    </row>
    <row r="14" spans="1:18" ht="2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4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9" ht="24">
      <c r="A16" s="99" t="s">
        <v>379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</row>
    <row r="17" spans="1:18" s="88" customFormat="1" ht="24">
      <c r="A17" s="101" t="s">
        <v>380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305"/>
      <c r="O17" s="305"/>
      <c r="P17" s="305"/>
      <c r="Q17" s="305"/>
      <c r="R17" s="83"/>
    </row>
    <row r="18" spans="1:18" s="88" customFormat="1" ht="24">
      <c r="A18" s="99" t="s">
        <v>381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6"/>
      <c r="O18" s="83"/>
      <c r="P18" s="83"/>
      <c r="Q18" s="86"/>
      <c r="R18" s="83"/>
    </row>
    <row r="19" spans="1:18" ht="24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24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24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s="88" customFormat="1" ht="24">
      <c r="A22" s="306" t="s">
        <v>382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6"/>
      <c r="O22" s="83"/>
      <c r="P22" s="86"/>
      <c r="Q22" s="83"/>
      <c r="R22" s="83"/>
    </row>
    <row r="23" spans="1:18" s="88" customFormat="1" ht="24">
      <c r="A23" s="97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6"/>
      <c r="O23" s="83"/>
      <c r="P23" s="86"/>
      <c r="Q23" s="83"/>
      <c r="R23" s="83"/>
    </row>
    <row r="24" spans="1:18" s="88" customFormat="1" ht="24">
      <c r="A24" s="9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6"/>
      <c r="O24" s="83"/>
      <c r="P24" s="86"/>
      <c r="Q24" s="83"/>
      <c r="R24" s="83"/>
    </row>
    <row r="25" spans="1:18" ht="24">
      <c r="A25" s="97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03"/>
      <c r="N25" s="103"/>
      <c r="O25" s="103"/>
      <c r="P25" s="103"/>
      <c r="Q25" s="103"/>
      <c r="R25" s="103"/>
    </row>
    <row r="26" spans="1:18" ht="24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6"/>
      <c r="O26" s="103"/>
      <c r="P26" s="106"/>
      <c r="Q26" s="103"/>
      <c r="R26" s="103"/>
    </row>
    <row r="27" spans="1:18" ht="24">
      <c r="A27" s="97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6"/>
      <c r="O27" s="103"/>
      <c r="P27" s="106"/>
      <c r="Q27" s="103"/>
      <c r="R27" s="103"/>
    </row>
    <row r="28" spans="1:18" ht="24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24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s="88" customFormat="1" ht="24">
      <c r="A30" s="99" t="s">
        <v>133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6"/>
      <c r="O30" s="86"/>
      <c r="P30" s="86"/>
      <c r="Q30" s="86"/>
      <c r="R30" s="83"/>
    </row>
    <row r="31" spans="1:18" s="88" customFormat="1" ht="24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6"/>
      <c r="O31" s="83"/>
      <c r="P31" s="83"/>
      <c r="Q31" s="83"/>
      <c r="R31" s="83"/>
    </row>
    <row r="32" spans="1:18" s="88" customFormat="1" ht="24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88" customFormat="1" ht="24">
      <c r="A33" s="9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ht="48">
      <c r="A34" s="107" t="s">
        <v>15</v>
      </c>
      <c r="B34" s="108"/>
      <c r="C34" s="108"/>
      <c r="D34" s="72" t="s">
        <v>375</v>
      </c>
      <c r="E34" s="72" t="s">
        <v>376</v>
      </c>
      <c r="F34" s="72" t="s">
        <v>375</v>
      </c>
      <c r="G34" s="72" t="s">
        <v>376</v>
      </c>
      <c r="H34" s="72" t="s">
        <v>375</v>
      </c>
      <c r="I34" s="72" t="s">
        <v>376</v>
      </c>
      <c r="J34" s="72" t="s">
        <v>375</v>
      </c>
      <c r="K34" s="72" t="s">
        <v>376</v>
      </c>
      <c r="L34" s="108"/>
      <c r="M34" s="108"/>
      <c r="N34" s="108"/>
      <c r="O34" s="108"/>
      <c r="P34" s="108"/>
      <c r="Q34" s="108"/>
      <c r="R34" s="108"/>
    </row>
    <row r="35" spans="1:18" s="88" customFormat="1" ht="24">
      <c r="A35" s="99" t="s">
        <v>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s="88" customFormat="1" ht="24">
      <c r="A36" s="99" t="s">
        <v>17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s="88" customFormat="1" ht="24">
      <c r="A37" s="99" t="s">
        <v>18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s="88" customFormat="1" ht="24">
      <c r="A38" s="99" t="s">
        <v>19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48">
      <c r="A39" s="107" t="s">
        <v>20</v>
      </c>
      <c r="B39" s="108"/>
      <c r="C39" s="108"/>
      <c r="D39" s="108"/>
      <c r="E39" s="108"/>
      <c r="F39" s="108"/>
      <c r="G39" s="108"/>
      <c r="H39" s="72"/>
      <c r="I39" s="72"/>
      <c r="J39" s="72"/>
      <c r="K39" s="75"/>
      <c r="L39" s="108"/>
      <c r="M39" s="108"/>
      <c r="N39" s="108"/>
      <c r="O39" s="108"/>
      <c r="P39" s="108"/>
      <c r="Q39" s="108"/>
      <c r="R39" s="108"/>
    </row>
    <row r="40" spans="1:18" s="88" customFormat="1" ht="48">
      <c r="A40" s="81" t="s">
        <v>141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s="88" customFormat="1" ht="24">
      <c r="A41" s="99" t="s">
        <v>21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s="88" customFormat="1" ht="24">
      <c r="A42" s="99" t="s">
        <v>34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s="88" customFormat="1" ht="24">
      <c r="A43" s="99" t="s">
        <v>35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s="88" customFormat="1" ht="24">
      <c r="A44" s="81" t="s">
        <v>36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s="88" customFormat="1" ht="24">
      <c r="A45" s="81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s="88" customFormat="1" ht="24">
      <c r="A46" s="8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24">
      <c r="A47" s="111" t="s">
        <v>22</v>
      </c>
      <c r="B47" s="108"/>
      <c r="C47" s="108"/>
      <c r="D47" s="108"/>
      <c r="E47" s="108"/>
      <c r="F47" s="108"/>
      <c r="G47" s="108"/>
      <c r="H47" s="72"/>
      <c r="I47" s="72"/>
      <c r="J47" s="72"/>
      <c r="K47" s="75"/>
      <c r="L47" s="108"/>
      <c r="M47" s="108"/>
      <c r="N47" s="108"/>
      <c r="O47" s="108"/>
      <c r="P47" s="108"/>
      <c r="Q47" s="108"/>
      <c r="R47" s="108"/>
    </row>
    <row r="48" spans="1:18" s="88" customFormat="1" ht="24">
      <c r="A48" s="112" t="s">
        <v>23</v>
      </c>
      <c r="B48" s="86"/>
      <c r="C48" s="83">
        <v>625</v>
      </c>
      <c r="D48" s="83">
        <v>60</v>
      </c>
      <c r="E48" s="83">
        <v>50</v>
      </c>
      <c r="F48" s="83">
        <v>180</v>
      </c>
      <c r="G48" s="83">
        <v>200</v>
      </c>
      <c r="H48" s="83">
        <v>60</v>
      </c>
      <c r="I48" s="83">
        <v>67</v>
      </c>
      <c r="J48" s="83"/>
      <c r="K48" s="83"/>
      <c r="L48" s="83">
        <v>625</v>
      </c>
      <c r="M48" s="83"/>
      <c r="N48" s="83"/>
      <c r="O48" s="83"/>
      <c r="P48" s="83"/>
      <c r="Q48" s="83"/>
      <c r="R48" s="83"/>
    </row>
    <row r="49" spans="1:18" s="88" customFormat="1" ht="24">
      <c r="A49" s="112" t="s">
        <v>383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s="88" customFormat="1" ht="24">
      <c r="A50" s="112" t="s">
        <v>143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s="88" customFormat="1" ht="24">
      <c r="A51" s="112" t="s">
        <v>25</v>
      </c>
      <c r="B51" s="8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6"/>
      <c r="O51" s="83"/>
      <c r="P51" s="83"/>
      <c r="Q51" s="83"/>
      <c r="R51" s="83"/>
    </row>
    <row r="52" spans="1:18" ht="24">
      <c r="A52" s="103" t="s">
        <v>384</v>
      </c>
      <c r="B52" s="103"/>
      <c r="C52" s="103">
        <v>43</v>
      </c>
      <c r="D52" s="103"/>
      <c r="E52" s="103"/>
      <c r="F52" s="103">
        <v>9</v>
      </c>
      <c r="G52" s="103">
        <v>10</v>
      </c>
      <c r="H52" s="103">
        <v>16</v>
      </c>
      <c r="I52" s="103">
        <v>8</v>
      </c>
      <c r="J52" s="103"/>
      <c r="K52" s="103"/>
      <c r="L52" s="103">
        <v>43</v>
      </c>
      <c r="M52" s="103"/>
      <c r="N52" s="103"/>
      <c r="O52" s="103"/>
      <c r="P52" s="103"/>
      <c r="Q52" s="103"/>
      <c r="R52" s="103"/>
    </row>
    <row r="53" spans="1:18" ht="24">
      <c r="A53" s="103" t="s">
        <v>385</v>
      </c>
      <c r="B53" s="103"/>
      <c r="C53" s="103">
        <v>50</v>
      </c>
      <c r="D53" s="103">
        <v>25</v>
      </c>
      <c r="E53" s="103">
        <v>10</v>
      </c>
      <c r="F53" s="103"/>
      <c r="G53" s="103"/>
      <c r="H53" s="103">
        <v>10</v>
      </c>
      <c r="I53" s="103">
        <v>5</v>
      </c>
      <c r="J53" s="103"/>
      <c r="K53" s="103"/>
      <c r="L53" s="103">
        <v>50</v>
      </c>
      <c r="M53" s="103"/>
      <c r="N53" s="103"/>
      <c r="O53" s="103"/>
      <c r="P53" s="103"/>
      <c r="Q53" s="103"/>
      <c r="R53" s="103"/>
    </row>
    <row r="54" spans="1:18" ht="24">
      <c r="A54" s="103" t="s">
        <v>386</v>
      </c>
      <c r="B54" s="103"/>
      <c r="C54" s="103">
        <v>49</v>
      </c>
      <c r="D54" s="103"/>
      <c r="E54" s="103"/>
      <c r="F54" s="103">
        <v>15</v>
      </c>
      <c r="G54" s="103">
        <v>9</v>
      </c>
      <c r="H54" s="103">
        <v>8</v>
      </c>
      <c r="I54" s="103">
        <v>20</v>
      </c>
      <c r="J54" s="103"/>
      <c r="K54" s="103"/>
      <c r="L54" s="103">
        <v>49</v>
      </c>
      <c r="M54" s="103"/>
      <c r="N54" s="103"/>
      <c r="O54" s="103"/>
      <c r="P54" s="103"/>
      <c r="Q54" s="103"/>
      <c r="R54" s="103"/>
    </row>
    <row r="55" spans="1:18" ht="24">
      <c r="A55" s="103" t="s">
        <v>387</v>
      </c>
      <c r="B55" s="103"/>
      <c r="C55" s="103">
        <v>65</v>
      </c>
      <c r="D55" s="103"/>
      <c r="E55" s="307"/>
      <c r="F55" s="103">
        <v>10</v>
      </c>
      <c r="G55" s="103">
        <v>15</v>
      </c>
      <c r="H55" s="103">
        <v>19</v>
      </c>
      <c r="I55" s="103">
        <v>21</v>
      </c>
      <c r="J55" s="103"/>
      <c r="K55" s="103"/>
      <c r="L55" s="103">
        <v>65</v>
      </c>
      <c r="M55" s="103"/>
      <c r="N55" s="103"/>
      <c r="O55" s="103"/>
      <c r="P55" s="103"/>
      <c r="Q55" s="103"/>
      <c r="R55" s="103"/>
    </row>
    <row r="56" spans="1:18" ht="24">
      <c r="A56" s="103" t="s">
        <v>388</v>
      </c>
      <c r="B56" s="103"/>
      <c r="C56" s="103">
        <v>200</v>
      </c>
      <c r="D56" s="103">
        <v>56</v>
      </c>
      <c r="E56" s="103">
        <v>78</v>
      </c>
      <c r="F56" s="103">
        <v>30</v>
      </c>
      <c r="G56" s="103">
        <v>36</v>
      </c>
      <c r="H56" s="103"/>
      <c r="I56" s="103"/>
      <c r="J56" s="103"/>
      <c r="K56" s="103"/>
      <c r="L56" s="103">
        <v>200</v>
      </c>
      <c r="M56" s="103"/>
      <c r="N56" s="103"/>
      <c r="O56" s="103"/>
      <c r="P56" s="103"/>
      <c r="Q56" s="103"/>
      <c r="R56" s="103"/>
    </row>
    <row r="57" spans="1:18" ht="24">
      <c r="A57" s="75" t="s">
        <v>188</v>
      </c>
      <c r="B57" s="108"/>
      <c r="C57" s="108"/>
      <c r="D57" s="72" t="s">
        <v>375</v>
      </c>
      <c r="E57" s="72" t="s">
        <v>376</v>
      </c>
      <c r="F57" s="72" t="s">
        <v>375</v>
      </c>
      <c r="G57" s="72" t="s">
        <v>376</v>
      </c>
      <c r="H57" s="72" t="s">
        <v>375</v>
      </c>
      <c r="I57" s="72" t="s">
        <v>376</v>
      </c>
      <c r="J57" s="72" t="s">
        <v>375</v>
      </c>
      <c r="K57" s="72" t="s">
        <v>376</v>
      </c>
      <c r="L57" s="108"/>
      <c r="M57" s="108"/>
      <c r="N57" s="108"/>
      <c r="O57" s="108"/>
      <c r="P57" s="108"/>
      <c r="Q57" s="108"/>
      <c r="R57" s="108"/>
    </row>
    <row r="58" spans="1:18" s="88" customFormat="1" ht="24">
      <c r="A58" s="306" t="s">
        <v>389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s="88" customFormat="1" ht="24">
      <c r="A59" s="112" t="s">
        <v>390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s="88" customFormat="1" ht="24">
      <c r="A60" s="112" t="s">
        <v>27</v>
      </c>
      <c r="B60" s="83"/>
      <c r="C60" s="82"/>
      <c r="D60" s="83"/>
      <c r="E60" s="83"/>
      <c r="F60" s="83"/>
      <c r="G60" s="83"/>
      <c r="H60" s="83"/>
      <c r="I60" s="83"/>
      <c r="J60" s="83"/>
      <c r="K60" s="83"/>
      <c r="L60" s="82"/>
      <c r="M60" s="83"/>
      <c r="N60" s="86"/>
      <c r="O60" s="83"/>
      <c r="P60" s="86"/>
      <c r="Q60" s="86"/>
      <c r="R60" s="83"/>
    </row>
    <row r="61" spans="1:18" s="88" customFormat="1" ht="24">
      <c r="A61" s="112" t="s">
        <v>190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6"/>
      <c r="O61" s="83"/>
      <c r="P61" s="83"/>
      <c r="Q61" s="83"/>
      <c r="R61" s="83"/>
    </row>
    <row r="62" spans="1:18" ht="48">
      <c r="A62" s="100" t="s">
        <v>391</v>
      </c>
      <c r="B62" s="103"/>
      <c r="C62" s="103">
        <v>50</v>
      </c>
      <c r="D62" s="103"/>
      <c r="E62" s="103"/>
      <c r="F62" s="103">
        <v>27</v>
      </c>
      <c r="G62" s="103">
        <v>22</v>
      </c>
      <c r="H62" s="103"/>
      <c r="I62" s="103"/>
      <c r="J62" s="103"/>
      <c r="K62" s="103"/>
      <c r="L62" s="103">
        <v>49</v>
      </c>
      <c r="M62" s="106">
        <v>98</v>
      </c>
      <c r="N62" s="106">
        <v>77728</v>
      </c>
      <c r="O62" s="106">
        <v>35600</v>
      </c>
      <c r="P62" s="106">
        <v>35600</v>
      </c>
      <c r="Q62" s="106">
        <v>35600</v>
      </c>
      <c r="R62" s="103">
        <v>46</v>
      </c>
    </row>
    <row r="63" spans="1:18" ht="24">
      <c r="A63" s="100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6"/>
      <c r="O63" s="103"/>
      <c r="P63" s="106"/>
      <c r="Q63" s="103"/>
      <c r="R63" s="103"/>
    </row>
    <row r="64" spans="1:18" ht="24">
      <c r="A64" s="100" t="s">
        <v>206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s="88" customFormat="1" ht="24">
      <c r="A65" s="112" t="s">
        <v>198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s="88" customFormat="1" ht="24">
      <c r="A66" s="83" t="s">
        <v>28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s="88" customFormat="1" ht="24">
      <c r="A67" s="83" t="s">
        <v>29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88" customFormat="1" ht="24">
      <c r="A68" s="83" t="s">
        <v>30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s="88" customFormat="1" ht="24">
      <c r="A69" s="112" t="s">
        <v>31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s="88" customFormat="1" ht="24">
      <c r="A70" s="83" t="s">
        <v>28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s="88" customFormat="1" ht="24">
      <c r="A71" s="83" t="s">
        <v>29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s="88" customFormat="1" ht="24">
      <c r="A72" s="83" t="s">
        <v>30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</sheetData>
  <sheetProtection/>
  <mergeCells count="18">
    <mergeCell ref="A1:R1"/>
    <mergeCell ref="A2:R2"/>
    <mergeCell ref="A3:R3"/>
    <mergeCell ref="A4:R4"/>
    <mergeCell ref="A5:A6"/>
    <mergeCell ref="B5:B6"/>
    <mergeCell ref="C5:C6"/>
    <mergeCell ref="D5:K5"/>
    <mergeCell ref="L5:L6"/>
    <mergeCell ref="N5:N6"/>
    <mergeCell ref="O5:O6"/>
    <mergeCell ref="P5:P6"/>
    <mergeCell ref="Q5:Q6"/>
    <mergeCell ref="R5:R6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G7" sqref="G7"/>
    </sheetView>
  </sheetViews>
  <sheetFormatPr defaultColWidth="7.57421875" defaultRowHeight="12.75"/>
  <cols>
    <col min="1" max="1" width="45.7109375" style="66" bestFit="1" customWidth="1"/>
    <col min="2" max="2" width="9.140625" style="66" customWidth="1"/>
    <col min="3" max="3" width="9.00390625" style="66" customWidth="1"/>
    <col min="4" max="5" width="8.28125" style="66" customWidth="1"/>
    <col min="6" max="6" width="7.140625" style="66" customWidth="1"/>
    <col min="7" max="7" width="7.28125" style="66" customWidth="1"/>
    <col min="8" max="8" width="8.28125" style="66" customWidth="1"/>
    <col min="9" max="9" width="9.421875" style="66" customWidth="1"/>
    <col min="10" max="10" width="8.421875" style="66" customWidth="1"/>
    <col min="11" max="12" width="8.7109375" style="66" customWidth="1"/>
    <col min="13" max="13" width="9.8515625" style="66" customWidth="1"/>
    <col min="14" max="14" width="9.7109375" style="66" customWidth="1"/>
    <col min="15" max="16384" width="7.57421875" style="66" customWidth="1"/>
  </cols>
  <sheetData>
    <row r="1" spans="1:14" ht="27.75">
      <c r="A1" s="348" t="s">
        <v>42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27.75">
      <c r="A2" s="348" t="s">
        <v>76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ht="27.75">
      <c r="A3" s="349" t="s">
        <v>392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6" s="69" customFormat="1" ht="132.75" customHeight="1">
      <c r="A4" s="350" t="s">
        <v>0</v>
      </c>
      <c r="B4" s="352" t="s">
        <v>1</v>
      </c>
      <c r="C4" s="352" t="s">
        <v>393</v>
      </c>
      <c r="D4" s="354" t="s">
        <v>33</v>
      </c>
      <c r="E4" s="355"/>
      <c r="F4" s="355"/>
      <c r="G4" s="356"/>
      <c r="H4" s="352" t="s">
        <v>2</v>
      </c>
      <c r="I4" s="357" t="s">
        <v>3</v>
      </c>
      <c r="J4" s="359" t="s">
        <v>4</v>
      </c>
      <c r="K4" s="352" t="s">
        <v>5</v>
      </c>
      <c r="L4" s="352" t="s">
        <v>6</v>
      </c>
      <c r="M4" s="352" t="s">
        <v>7</v>
      </c>
      <c r="N4" s="352" t="s">
        <v>8</v>
      </c>
      <c r="O4" s="68"/>
      <c r="P4" s="68"/>
    </row>
    <row r="5" spans="1:16" s="69" customFormat="1" ht="28.5" customHeight="1">
      <c r="A5" s="351"/>
      <c r="B5" s="353"/>
      <c r="C5" s="353"/>
      <c r="D5" s="70" t="s">
        <v>9</v>
      </c>
      <c r="E5" s="70" t="s">
        <v>10</v>
      </c>
      <c r="F5" s="70" t="s">
        <v>11</v>
      </c>
      <c r="G5" s="70" t="s">
        <v>12</v>
      </c>
      <c r="H5" s="353"/>
      <c r="I5" s="358"/>
      <c r="J5" s="360"/>
      <c r="K5" s="361"/>
      <c r="L5" s="353"/>
      <c r="M5" s="353"/>
      <c r="N5" s="353"/>
      <c r="O5" s="68"/>
      <c r="P5" s="68"/>
    </row>
    <row r="6" spans="1:16" s="69" customFormat="1" ht="24" customHeight="1">
      <c r="A6" s="71" t="s">
        <v>79</v>
      </c>
      <c r="B6" s="72"/>
      <c r="C6" s="72"/>
      <c r="D6" s="72"/>
      <c r="E6" s="72"/>
      <c r="F6" s="72"/>
      <c r="G6" s="72"/>
      <c r="H6" s="72"/>
      <c r="I6" s="73"/>
      <c r="J6" s="74"/>
      <c r="K6" s="75"/>
      <c r="L6" s="72"/>
      <c r="M6" s="72"/>
      <c r="N6" s="72"/>
      <c r="O6" s="68"/>
      <c r="P6" s="68"/>
    </row>
    <row r="7" spans="1:16" s="80" customFormat="1" ht="26.25" customHeight="1">
      <c r="A7" s="308" t="s">
        <v>80</v>
      </c>
      <c r="B7" s="70"/>
      <c r="C7" s="70"/>
      <c r="D7" s="70"/>
      <c r="E7" s="70"/>
      <c r="F7" s="70"/>
      <c r="G7" s="70"/>
      <c r="H7" s="70"/>
      <c r="I7" s="77"/>
      <c r="J7" s="78"/>
      <c r="K7" s="70"/>
      <c r="L7" s="70"/>
      <c r="M7" s="70"/>
      <c r="N7" s="70"/>
      <c r="O7" s="79"/>
      <c r="P7" s="79"/>
    </row>
    <row r="8" spans="1:14" s="88" customFormat="1" ht="24">
      <c r="A8" s="99" t="s">
        <v>13</v>
      </c>
      <c r="B8" s="83">
        <v>70</v>
      </c>
      <c r="C8" s="83"/>
      <c r="D8" s="83"/>
      <c r="E8" s="83"/>
      <c r="F8" s="83"/>
      <c r="G8" s="83"/>
      <c r="H8" s="83"/>
      <c r="I8" s="95"/>
      <c r="J8" s="309">
        <v>34650</v>
      </c>
      <c r="K8" s="83"/>
      <c r="L8" s="83"/>
      <c r="M8" s="83"/>
      <c r="N8" s="83"/>
    </row>
    <row r="9" spans="1:14" s="88" customFormat="1" ht="24">
      <c r="A9" s="99" t="s">
        <v>82</v>
      </c>
      <c r="B9" s="83"/>
      <c r="C9" s="83"/>
      <c r="D9" s="83"/>
      <c r="E9" s="83"/>
      <c r="F9" s="83"/>
      <c r="G9" s="83"/>
      <c r="H9" s="83"/>
      <c r="I9" s="95"/>
      <c r="J9" s="96"/>
      <c r="K9" s="83"/>
      <c r="L9" s="83"/>
      <c r="M9" s="83"/>
      <c r="N9" s="83"/>
    </row>
    <row r="10" spans="1:14" s="88" customFormat="1" ht="24">
      <c r="A10" s="310"/>
      <c r="B10" s="305"/>
      <c r="C10" s="305"/>
      <c r="D10" s="305"/>
      <c r="E10" s="305"/>
      <c r="F10" s="305"/>
      <c r="G10" s="305"/>
      <c r="H10" s="305"/>
      <c r="I10" s="311"/>
      <c r="J10" s="96"/>
      <c r="K10" s="83"/>
      <c r="L10" s="83"/>
      <c r="M10" s="83"/>
      <c r="N10" s="83"/>
    </row>
    <row r="11" spans="1:14" s="88" customFormat="1" ht="24">
      <c r="A11" s="312" t="s">
        <v>394</v>
      </c>
      <c r="B11" s="93">
        <v>700</v>
      </c>
      <c r="C11" s="93"/>
      <c r="D11" s="93"/>
      <c r="E11" s="93"/>
      <c r="F11" s="93"/>
      <c r="G11" s="93"/>
      <c r="H11" s="93"/>
      <c r="I11" s="313"/>
      <c r="J11" s="92"/>
      <c r="K11" s="93"/>
      <c r="L11" s="93"/>
      <c r="M11" s="93"/>
      <c r="N11" s="93"/>
    </row>
    <row r="12" spans="1:14" s="88" customFormat="1" ht="24">
      <c r="A12" s="81"/>
      <c r="B12" s="83"/>
      <c r="C12" s="83"/>
      <c r="D12" s="83"/>
      <c r="E12" s="83"/>
      <c r="F12" s="83"/>
      <c r="G12" s="83"/>
      <c r="H12" s="83"/>
      <c r="I12" s="95"/>
      <c r="J12" s="96"/>
      <c r="K12" s="83"/>
      <c r="L12" s="83"/>
      <c r="M12" s="83"/>
      <c r="N12" s="83"/>
    </row>
    <row r="13" spans="1:14" s="88" customFormat="1" ht="24">
      <c r="A13" s="99" t="s">
        <v>95</v>
      </c>
      <c r="B13" s="83">
        <v>560</v>
      </c>
      <c r="C13" s="83"/>
      <c r="D13" s="83"/>
      <c r="E13" s="83"/>
      <c r="F13" s="83"/>
      <c r="G13" s="83"/>
      <c r="H13" s="83"/>
      <c r="I13" s="95"/>
      <c r="J13" s="314">
        <v>56350</v>
      </c>
      <c r="K13" s="83">
        <v>0</v>
      </c>
      <c r="L13" s="83">
        <v>0</v>
      </c>
      <c r="M13" s="83">
        <v>0</v>
      </c>
      <c r="N13" s="83">
        <v>0</v>
      </c>
    </row>
    <row r="14" spans="1:14" ht="24">
      <c r="A14" s="81" t="s">
        <v>395</v>
      </c>
      <c r="B14" s="315"/>
      <c r="C14" s="305"/>
      <c r="D14" s="305"/>
      <c r="E14" s="315"/>
      <c r="F14" s="315"/>
      <c r="G14" s="305"/>
      <c r="H14" s="315"/>
      <c r="I14" s="316"/>
      <c r="J14" s="117"/>
      <c r="K14" s="103"/>
      <c r="L14" s="103"/>
      <c r="M14" s="103"/>
      <c r="N14" s="103"/>
    </row>
    <row r="15" spans="1:14" s="88" customFormat="1" ht="24">
      <c r="A15" s="101" t="s">
        <v>396</v>
      </c>
      <c r="B15" s="305">
        <v>40</v>
      </c>
      <c r="C15" s="83">
        <v>20</v>
      </c>
      <c r="D15" s="83">
        <v>45</v>
      </c>
      <c r="E15" s="305" t="s">
        <v>270</v>
      </c>
      <c r="F15" s="305" t="s">
        <v>270</v>
      </c>
      <c r="G15" s="305" t="s">
        <v>270</v>
      </c>
      <c r="H15" s="83">
        <v>65</v>
      </c>
      <c r="I15" s="317">
        <v>1.625</v>
      </c>
      <c r="J15" s="85">
        <v>1500</v>
      </c>
      <c r="K15" s="305" t="s">
        <v>270</v>
      </c>
      <c r="L15" s="85">
        <v>1500</v>
      </c>
      <c r="M15" s="85">
        <v>1500</v>
      </c>
      <c r="N15" s="318">
        <v>1</v>
      </c>
    </row>
    <row r="16" spans="1:14" s="88" customFormat="1" ht="24">
      <c r="A16" s="81" t="s">
        <v>397</v>
      </c>
      <c r="B16" s="305"/>
      <c r="C16" s="83"/>
      <c r="D16" s="83"/>
      <c r="E16" s="305"/>
      <c r="F16" s="305"/>
      <c r="G16" s="305"/>
      <c r="H16" s="83"/>
      <c r="I16" s="317"/>
      <c r="J16" s="85"/>
      <c r="K16" s="305"/>
      <c r="L16" s="319"/>
      <c r="M16" s="319"/>
      <c r="N16" s="318"/>
    </row>
    <row r="17" spans="1:14" s="88" customFormat="1" ht="24">
      <c r="A17" s="101" t="s">
        <v>398</v>
      </c>
      <c r="B17" s="305">
        <v>40</v>
      </c>
      <c r="C17" s="305" t="s">
        <v>270</v>
      </c>
      <c r="D17" s="83">
        <v>30</v>
      </c>
      <c r="E17" s="305">
        <v>35</v>
      </c>
      <c r="F17" s="305">
        <v>13</v>
      </c>
      <c r="G17" s="305">
        <v>8</v>
      </c>
      <c r="H17" s="83">
        <v>86</v>
      </c>
      <c r="I17" s="320">
        <v>2.15</v>
      </c>
      <c r="J17" s="85"/>
      <c r="K17" s="305"/>
      <c r="L17" s="319"/>
      <c r="M17" s="319"/>
      <c r="N17" s="318"/>
    </row>
    <row r="18" spans="1:14" s="88" customFormat="1" ht="24">
      <c r="A18" s="81" t="s">
        <v>399</v>
      </c>
      <c r="B18" s="305"/>
      <c r="C18" s="305"/>
      <c r="D18" s="83"/>
      <c r="E18" s="305"/>
      <c r="F18" s="305"/>
      <c r="G18" s="305"/>
      <c r="H18" s="83"/>
      <c r="I18" s="317"/>
      <c r="J18" s="85"/>
      <c r="K18" s="305"/>
      <c r="L18" s="319"/>
      <c r="M18" s="319"/>
      <c r="N18" s="318"/>
    </row>
    <row r="19" spans="1:14" s="88" customFormat="1" ht="24">
      <c r="A19" s="101" t="s">
        <v>398</v>
      </c>
      <c r="B19" s="305">
        <v>100</v>
      </c>
      <c r="C19" s="305" t="s">
        <v>270</v>
      </c>
      <c r="D19" s="83">
        <v>60</v>
      </c>
      <c r="E19" s="305">
        <v>20</v>
      </c>
      <c r="F19" s="305">
        <v>20</v>
      </c>
      <c r="G19" s="305">
        <v>5</v>
      </c>
      <c r="H19" s="83">
        <v>105</v>
      </c>
      <c r="I19" s="320">
        <v>1.05</v>
      </c>
      <c r="J19" s="85"/>
      <c r="K19" s="305"/>
      <c r="L19" s="319"/>
      <c r="M19" s="319"/>
      <c r="N19" s="318"/>
    </row>
    <row r="20" spans="1:14" s="88" customFormat="1" ht="24">
      <c r="A20" s="81" t="s">
        <v>400</v>
      </c>
      <c r="B20" s="305"/>
      <c r="C20" s="305"/>
      <c r="D20" s="83"/>
      <c r="E20" s="305"/>
      <c r="F20" s="305"/>
      <c r="G20" s="305"/>
      <c r="H20" s="83"/>
      <c r="I20" s="317"/>
      <c r="J20" s="85"/>
      <c r="K20" s="305"/>
      <c r="L20" s="319"/>
      <c r="M20" s="319"/>
      <c r="N20" s="318"/>
    </row>
    <row r="21" spans="1:14" s="88" customFormat="1" ht="24">
      <c r="A21" s="101" t="s">
        <v>398</v>
      </c>
      <c r="B21" s="305">
        <v>200</v>
      </c>
      <c r="C21" s="305" t="s">
        <v>270</v>
      </c>
      <c r="D21" s="83">
        <v>250</v>
      </c>
      <c r="E21" s="305" t="s">
        <v>270</v>
      </c>
      <c r="F21" s="305" t="s">
        <v>270</v>
      </c>
      <c r="G21" s="305" t="s">
        <v>270</v>
      </c>
      <c r="H21" s="83">
        <v>250</v>
      </c>
      <c r="I21" s="320">
        <v>1.25</v>
      </c>
      <c r="J21" s="85"/>
      <c r="K21" s="305"/>
      <c r="L21" s="319"/>
      <c r="M21" s="319"/>
      <c r="N21" s="318"/>
    </row>
    <row r="22" spans="1:14" s="88" customFormat="1" ht="24">
      <c r="A22" s="81" t="s">
        <v>401</v>
      </c>
      <c r="B22" s="305"/>
      <c r="C22" s="305"/>
      <c r="D22" s="83"/>
      <c r="E22" s="305"/>
      <c r="F22" s="305"/>
      <c r="G22" s="305"/>
      <c r="H22" s="83"/>
      <c r="I22" s="320"/>
      <c r="J22" s="85"/>
      <c r="K22" s="305"/>
      <c r="L22" s="319"/>
      <c r="M22" s="319"/>
      <c r="N22" s="318"/>
    </row>
    <row r="23" spans="1:14" s="88" customFormat="1" ht="24">
      <c r="A23" s="101" t="s">
        <v>402</v>
      </c>
      <c r="B23" s="305">
        <v>20</v>
      </c>
      <c r="C23" s="305" t="s">
        <v>270</v>
      </c>
      <c r="D23" s="305" t="s">
        <v>270</v>
      </c>
      <c r="E23" s="305">
        <v>20</v>
      </c>
      <c r="F23" s="305" t="s">
        <v>270</v>
      </c>
      <c r="G23" s="305" t="s">
        <v>270</v>
      </c>
      <c r="H23" s="83">
        <v>20</v>
      </c>
      <c r="I23" s="320">
        <v>1</v>
      </c>
      <c r="J23" s="85"/>
      <c r="K23" s="305"/>
      <c r="L23" s="319"/>
      <c r="M23" s="319"/>
      <c r="N23" s="318"/>
    </row>
    <row r="24" spans="1:14" s="88" customFormat="1" ht="24">
      <c r="A24" s="101" t="s">
        <v>403</v>
      </c>
      <c r="B24" s="305">
        <v>20</v>
      </c>
      <c r="C24" s="305" t="s">
        <v>270</v>
      </c>
      <c r="D24" s="83">
        <v>50</v>
      </c>
      <c r="E24" s="305" t="s">
        <v>270</v>
      </c>
      <c r="F24" s="305" t="s">
        <v>270</v>
      </c>
      <c r="G24" s="305" t="s">
        <v>270</v>
      </c>
      <c r="H24" s="83">
        <v>50</v>
      </c>
      <c r="I24" s="320">
        <v>2.5</v>
      </c>
      <c r="J24" s="85"/>
      <c r="K24" s="305"/>
      <c r="L24" s="319"/>
      <c r="M24" s="319"/>
      <c r="N24" s="318"/>
    </row>
    <row r="25" spans="1:14" s="88" customFormat="1" ht="24">
      <c r="A25" s="81" t="s">
        <v>404</v>
      </c>
      <c r="B25" s="305"/>
      <c r="C25" s="305"/>
      <c r="D25" s="83"/>
      <c r="E25" s="305"/>
      <c r="F25" s="305"/>
      <c r="G25" s="305"/>
      <c r="H25" s="83"/>
      <c r="I25" s="320"/>
      <c r="J25" s="85"/>
      <c r="K25" s="305"/>
      <c r="L25" s="319"/>
      <c r="M25" s="319"/>
      <c r="N25" s="318"/>
    </row>
    <row r="26" spans="1:14" s="88" customFormat="1" ht="24">
      <c r="A26" s="101" t="s">
        <v>398</v>
      </c>
      <c r="B26" s="483">
        <v>40</v>
      </c>
      <c r="C26" s="305" t="s">
        <v>270</v>
      </c>
      <c r="D26" s="83">
        <v>7</v>
      </c>
      <c r="E26" s="305">
        <v>9</v>
      </c>
      <c r="F26" s="305">
        <v>7</v>
      </c>
      <c r="G26" s="305" t="s">
        <v>270</v>
      </c>
      <c r="H26" s="83">
        <v>23</v>
      </c>
      <c r="I26" s="484">
        <v>1.325</v>
      </c>
      <c r="J26" s="85"/>
      <c r="K26" s="305"/>
      <c r="L26" s="319"/>
      <c r="M26" s="319"/>
      <c r="N26" s="318"/>
    </row>
    <row r="27" spans="1:14" s="88" customFormat="1" ht="24">
      <c r="A27" s="101" t="s">
        <v>405</v>
      </c>
      <c r="B27" s="480"/>
      <c r="C27" s="305" t="s">
        <v>270</v>
      </c>
      <c r="D27" s="83">
        <v>2</v>
      </c>
      <c r="E27" s="305">
        <v>14</v>
      </c>
      <c r="F27" s="305">
        <v>11</v>
      </c>
      <c r="G27" s="305">
        <v>3</v>
      </c>
      <c r="H27" s="83">
        <v>30</v>
      </c>
      <c r="I27" s="485"/>
      <c r="J27" s="85"/>
      <c r="K27" s="305"/>
      <c r="L27" s="319"/>
      <c r="M27" s="319"/>
      <c r="N27" s="318"/>
    </row>
    <row r="28" spans="1:14" s="88" customFormat="1" ht="24">
      <c r="A28" s="81" t="s">
        <v>406</v>
      </c>
      <c r="B28" s="321"/>
      <c r="C28" s="305"/>
      <c r="D28" s="83"/>
      <c r="E28" s="305"/>
      <c r="F28" s="305"/>
      <c r="G28" s="305"/>
      <c r="H28" s="83"/>
      <c r="I28" s="322"/>
      <c r="J28" s="85"/>
      <c r="K28" s="305"/>
      <c r="L28" s="319"/>
      <c r="M28" s="319"/>
      <c r="N28" s="318"/>
    </row>
    <row r="29" spans="1:14" s="88" customFormat="1" ht="24">
      <c r="A29" s="101" t="s">
        <v>398</v>
      </c>
      <c r="B29" s="323">
        <v>100</v>
      </c>
      <c r="C29" s="305" t="s">
        <v>270</v>
      </c>
      <c r="D29" s="83">
        <v>60</v>
      </c>
      <c r="E29" s="305">
        <v>20</v>
      </c>
      <c r="F29" s="305">
        <v>20</v>
      </c>
      <c r="G29" s="305">
        <v>5</v>
      </c>
      <c r="H29" s="83">
        <v>105</v>
      </c>
      <c r="I29" s="324">
        <v>1.05</v>
      </c>
      <c r="J29" s="85"/>
      <c r="K29" s="305"/>
      <c r="L29" s="319"/>
      <c r="M29" s="319"/>
      <c r="N29" s="318"/>
    </row>
    <row r="30" spans="1:14" s="88" customFormat="1" ht="24">
      <c r="A30" s="81" t="s">
        <v>407</v>
      </c>
      <c r="B30" s="323"/>
      <c r="C30" s="305"/>
      <c r="D30" s="83"/>
      <c r="E30" s="305"/>
      <c r="F30" s="305"/>
      <c r="G30" s="305"/>
      <c r="H30" s="83"/>
      <c r="I30" s="324"/>
      <c r="J30" s="85"/>
      <c r="K30" s="305"/>
      <c r="L30" s="319"/>
      <c r="M30" s="319"/>
      <c r="N30" s="318"/>
    </row>
    <row r="31" spans="1:14" s="88" customFormat="1" ht="24">
      <c r="A31" s="101" t="s">
        <v>398</v>
      </c>
      <c r="B31" s="323">
        <v>200</v>
      </c>
      <c r="C31" s="305" t="s">
        <v>270</v>
      </c>
      <c r="D31" s="83">
        <v>250</v>
      </c>
      <c r="E31" s="305" t="s">
        <v>270</v>
      </c>
      <c r="F31" s="305" t="s">
        <v>270</v>
      </c>
      <c r="G31" s="305" t="s">
        <v>270</v>
      </c>
      <c r="H31" s="83">
        <v>250</v>
      </c>
      <c r="I31" s="324">
        <v>1.25</v>
      </c>
      <c r="J31" s="85"/>
      <c r="K31" s="305"/>
      <c r="L31" s="319"/>
      <c r="M31" s="319"/>
      <c r="N31" s="318"/>
    </row>
    <row r="32" spans="1:14" s="88" customFormat="1" ht="24">
      <c r="A32" s="81" t="s">
        <v>408</v>
      </c>
      <c r="B32" s="323"/>
      <c r="C32" s="305"/>
      <c r="D32" s="83"/>
      <c r="E32" s="305"/>
      <c r="F32" s="305"/>
      <c r="G32" s="305"/>
      <c r="H32" s="83"/>
      <c r="I32" s="324"/>
      <c r="J32" s="85"/>
      <c r="K32" s="305"/>
      <c r="L32" s="319"/>
      <c r="M32" s="319"/>
      <c r="N32" s="318"/>
    </row>
    <row r="33" spans="1:14" s="88" customFormat="1" ht="24">
      <c r="A33" s="101" t="s">
        <v>409</v>
      </c>
      <c r="B33" s="479">
        <v>40</v>
      </c>
      <c r="C33" s="305" t="s">
        <v>270</v>
      </c>
      <c r="D33" s="83">
        <v>54</v>
      </c>
      <c r="E33" s="305">
        <v>12</v>
      </c>
      <c r="F33" s="305">
        <v>9</v>
      </c>
      <c r="G33" s="305">
        <v>5</v>
      </c>
      <c r="H33" s="83">
        <v>80</v>
      </c>
      <c r="I33" s="481">
        <v>3.5</v>
      </c>
      <c r="J33" s="85"/>
      <c r="K33" s="305"/>
      <c r="L33" s="319"/>
      <c r="M33" s="319"/>
      <c r="N33" s="318"/>
    </row>
    <row r="34" spans="1:14" s="88" customFormat="1" ht="48">
      <c r="A34" s="101" t="s">
        <v>410</v>
      </c>
      <c r="B34" s="480"/>
      <c r="C34" s="305" t="s">
        <v>270</v>
      </c>
      <c r="D34" s="83">
        <v>4</v>
      </c>
      <c r="E34" s="305">
        <v>38</v>
      </c>
      <c r="F34" s="305">
        <v>10</v>
      </c>
      <c r="G34" s="305">
        <v>8</v>
      </c>
      <c r="H34" s="83">
        <v>60</v>
      </c>
      <c r="I34" s="482"/>
      <c r="J34" s="85"/>
      <c r="K34" s="305"/>
      <c r="L34" s="319"/>
      <c r="M34" s="319"/>
      <c r="N34" s="318"/>
    </row>
    <row r="35" spans="1:14" s="88" customFormat="1" ht="24">
      <c r="A35" s="101"/>
      <c r="B35" s="83"/>
      <c r="C35" s="83"/>
      <c r="D35" s="83"/>
      <c r="E35" s="83"/>
      <c r="F35" s="83"/>
      <c r="G35" s="83"/>
      <c r="H35" s="83"/>
      <c r="I35" s="95"/>
      <c r="J35" s="96"/>
      <c r="K35" s="83"/>
      <c r="L35" s="83"/>
      <c r="M35" s="83"/>
      <c r="N35" s="83"/>
    </row>
    <row r="36" spans="1:14" s="88" customFormat="1" ht="24">
      <c r="A36" s="99" t="s">
        <v>104</v>
      </c>
      <c r="B36" s="83">
        <v>840</v>
      </c>
      <c r="C36" s="305"/>
      <c r="D36" s="305"/>
      <c r="E36" s="305"/>
      <c r="F36" s="305"/>
      <c r="G36" s="305"/>
      <c r="H36" s="305"/>
      <c r="I36" s="325"/>
      <c r="J36" s="96"/>
      <c r="K36" s="83"/>
      <c r="L36" s="83"/>
      <c r="M36" s="83"/>
      <c r="N36" s="83"/>
    </row>
    <row r="37" spans="1:14" s="88" customFormat="1" ht="24">
      <c r="A37" s="81"/>
      <c r="B37" s="83"/>
      <c r="C37" s="305"/>
      <c r="D37" s="305"/>
      <c r="E37" s="83"/>
      <c r="F37" s="83"/>
      <c r="G37" s="305"/>
      <c r="H37" s="83"/>
      <c r="I37" s="325"/>
      <c r="J37" s="96"/>
      <c r="K37" s="83"/>
      <c r="L37" s="83"/>
      <c r="M37" s="83"/>
      <c r="N37" s="83"/>
    </row>
    <row r="38" spans="1:14" s="88" customFormat="1" ht="24">
      <c r="A38" s="99" t="s">
        <v>110</v>
      </c>
      <c r="B38" s="83">
        <v>1400</v>
      </c>
      <c r="C38" s="83"/>
      <c r="D38" s="83"/>
      <c r="E38" s="83"/>
      <c r="F38" s="83"/>
      <c r="G38" s="83"/>
      <c r="H38" s="83"/>
      <c r="I38" s="95"/>
      <c r="J38" s="96">
        <v>145600</v>
      </c>
      <c r="K38" s="83">
        <v>0</v>
      </c>
      <c r="L38" s="83">
        <v>8289</v>
      </c>
      <c r="M38" s="83">
        <v>8289</v>
      </c>
      <c r="N38" s="87">
        <f>M38*100/J38</f>
        <v>5.6929945054945055</v>
      </c>
    </row>
    <row r="39" spans="1:14" s="88" customFormat="1" ht="24">
      <c r="A39" s="99" t="s">
        <v>397</v>
      </c>
      <c r="B39" s="83"/>
      <c r="C39" s="83"/>
      <c r="D39" s="83"/>
      <c r="E39" s="83"/>
      <c r="F39" s="83"/>
      <c r="G39" s="83"/>
      <c r="H39" s="83"/>
      <c r="I39" s="95"/>
      <c r="J39" s="96"/>
      <c r="K39" s="83"/>
      <c r="L39" s="83"/>
      <c r="M39" s="83"/>
      <c r="N39" s="83"/>
    </row>
    <row r="40" spans="1:14" s="88" customFormat="1" ht="24">
      <c r="A40" s="102" t="s">
        <v>411</v>
      </c>
      <c r="B40" s="305">
        <v>50</v>
      </c>
      <c r="C40" s="305" t="s">
        <v>270</v>
      </c>
      <c r="D40" s="305" t="s">
        <v>270</v>
      </c>
      <c r="E40" s="82">
        <v>6</v>
      </c>
      <c r="F40" s="82">
        <v>15</v>
      </c>
      <c r="G40" s="82">
        <v>4</v>
      </c>
      <c r="H40" s="82">
        <v>25</v>
      </c>
      <c r="I40" s="320">
        <v>0.5</v>
      </c>
      <c r="J40" s="96"/>
      <c r="K40" s="83"/>
      <c r="L40" s="86"/>
      <c r="M40" s="86"/>
      <c r="N40" s="83"/>
    </row>
    <row r="41" spans="1:14" s="88" customFormat="1" ht="24">
      <c r="A41" s="102" t="s">
        <v>412</v>
      </c>
      <c r="B41" s="305">
        <v>50</v>
      </c>
      <c r="C41" s="305" t="s">
        <v>270</v>
      </c>
      <c r="D41" s="305" t="s">
        <v>270</v>
      </c>
      <c r="E41" s="82">
        <v>5</v>
      </c>
      <c r="F41" s="82">
        <v>18</v>
      </c>
      <c r="G41" s="82">
        <v>2</v>
      </c>
      <c r="H41" s="82">
        <v>25</v>
      </c>
      <c r="I41" s="320">
        <v>0.5</v>
      </c>
      <c r="J41" s="96"/>
      <c r="K41" s="83"/>
      <c r="L41" s="86"/>
      <c r="M41" s="86"/>
      <c r="N41" s="83"/>
    </row>
    <row r="42" spans="1:14" s="88" customFormat="1" ht="24">
      <c r="A42" s="81" t="s">
        <v>399</v>
      </c>
      <c r="B42" s="83"/>
      <c r="C42" s="305"/>
      <c r="D42" s="305"/>
      <c r="E42" s="82"/>
      <c r="F42" s="82"/>
      <c r="G42" s="82"/>
      <c r="H42" s="82"/>
      <c r="I42" s="320"/>
      <c r="J42" s="96"/>
      <c r="K42" s="83"/>
      <c r="L42" s="86"/>
      <c r="M42" s="86"/>
      <c r="N42" s="83"/>
    </row>
    <row r="43" spans="1:14" s="88" customFormat="1" ht="24">
      <c r="A43" s="102" t="s">
        <v>413</v>
      </c>
      <c r="B43" s="305">
        <v>100</v>
      </c>
      <c r="C43" s="305" t="s">
        <v>270</v>
      </c>
      <c r="D43" s="305" t="s">
        <v>270</v>
      </c>
      <c r="E43" s="82">
        <v>5</v>
      </c>
      <c r="F43" s="82">
        <v>15</v>
      </c>
      <c r="G43" s="305" t="s">
        <v>270</v>
      </c>
      <c r="H43" s="82">
        <v>20</v>
      </c>
      <c r="I43" s="320">
        <v>0.2</v>
      </c>
      <c r="J43" s="96"/>
      <c r="K43" s="83"/>
      <c r="L43" s="86"/>
      <c r="M43" s="86"/>
      <c r="N43" s="83"/>
    </row>
    <row r="44" spans="1:14" s="88" customFormat="1" ht="24">
      <c r="A44" s="99"/>
      <c r="B44" s="83"/>
      <c r="C44" s="83"/>
      <c r="D44" s="83"/>
      <c r="E44" s="83"/>
      <c r="F44" s="83"/>
      <c r="G44" s="83"/>
      <c r="H44" s="83"/>
      <c r="I44" s="95"/>
      <c r="J44" s="96"/>
      <c r="K44" s="83"/>
      <c r="L44" s="83"/>
      <c r="M44" s="83"/>
      <c r="N44" s="83"/>
    </row>
    <row r="45" spans="1:14" s="88" customFormat="1" ht="24">
      <c r="A45" s="99" t="s">
        <v>133</v>
      </c>
      <c r="B45" s="83">
        <v>100</v>
      </c>
      <c r="C45" s="83"/>
      <c r="D45" s="83"/>
      <c r="E45" s="83"/>
      <c r="F45" s="83"/>
      <c r="G45" s="83"/>
      <c r="H45" s="83"/>
      <c r="I45" s="95"/>
      <c r="J45" s="96"/>
      <c r="K45" s="83"/>
      <c r="L45" s="83"/>
      <c r="M45" s="83"/>
      <c r="N45" s="83"/>
    </row>
    <row r="46" spans="1:14" s="88" customFormat="1" ht="24">
      <c r="A46" s="99" t="s">
        <v>14</v>
      </c>
      <c r="B46" s="83">
        <v>20</v>
      </c>
      <c r="C46" s="83">
        <v>20</v>
      </c>
      <c r="D46" s="83"/>
      <c r="E46" s="83">
        <v>20</v>
      </c>
      <c r="F46" s="83"/>
      <c r="G46" s="83"/>
      <c r="H46" s="83"/>
      <c r="I46" s="95"/>
      <c r="J46" s="96"/>
      <c r="K46" s="83"/>
      <c r="L46" s="83"/>
      <c r="M46" s="83"/>
      <c r="N46" s="83"/>
    </row>
    <row r="47" spans="1:14" ht="48">
      <c r="A47" s="107" t="s">
        <v>15</v>
      </c>
      <c r="B47" s="108"/>
      <c r="C47" s="108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</row>
    <row r="48" spans="1:14" s="88" customFormat="1" ht="24">
      <c r="A48" s="99" t="s">
        <v>16</v>
      </c>
      <c r="B48" s="83"/>
      <c r="C48" s="83"/>
      <c r="D48" s="83"/>
      <c r="E48" s="83"/>
      <c r="F48" s="83"/>
      <c r="G48" s="83"/>
      <c r="H48" s="83"/>
      <c r="I48" s="95"/>
      <c r="J48" s="96"/>
      <c r="K48" s="83"/>
      <c r="L48" s="83"/>
      <c r="M48" s="83"/>
      <c r="N48" s="83"/>
    </row>
    <row r="49" spans="1:14" s="88" customFormat="1" ht="24">
      <c r="A49" s="99" t="s">
        <v>17</v>
      </c>
      <c r="B49" s="83"/>
      <c r="C49" s="83"/>
      <c r="D49" s="83"/>
      <c r="E49" s="83"/>
      <c r="F49" s="83"/>
      <c r="G49" s="83"/>
      <c r="H49" s="83"/>
      <c r="I49" s="95"/>
      <c r="J49" s="96"/>
      <c r="K49" s="83"/>
      <c r="L49" s="83"/>
      <c r="M49" s="83"/>
      <c r="N49" s="83"/>
    </row>
    <row r="50" spans="1:14" s="88" customFormat="1" ht="24">
      <c r="A50" s="99" t="s">
        <v>18</v>
      </c>
      <c r="B50" s="83"/>
      <c r="C50" s="83"/>
      <c r="D50" s="83"/>
      <c r="E50" s="83"/>
      <c r="F50" s="83"/>
      <c r="G50" s="83"/>
      <c r="H50" s="83"/>
      <c r="I50" s="95"/>
      <c r="J50" s="96"/>
      <c r="K50" s="83"/>
      <c r="L50" s="83"/>
      <c r="M50" s="83"/>
      <c r="N50" s="83"/>
    </row>
    <row r="51" spans="1:14" s="88" customFormat="1" ht="24">
      <c r="A51" s="99" t="s">
        <v>19</v>
      </c>
      <c r="B51" s="83"/>
      <c r="C51" s="83"/>
      <c r="D51" s="83"/>
      <c r="E51" s="83"/>
      <c r="F51" s="83"/>
      <c r="G51" s="83"/>
      <c r="H51" s="83"/>
      <c r="I51" s="95"/>
      <c r="J51" s="96"/>
      <c r="K51" s="83"/>
      <c r="L51" s="83"/>
      <c r="M51" s="83"/>
      <c r="N51" s="83"/>
    </row>
    <row r="52" spans="1:14" ht="48">
      <c r="A52" s="107" t="s">
        <v>20</v>
      </c>
      <c r="B52" s="108"/>
      <c r="C52" s="108"/>
      <c r="D52" s="108"/>
      <c r="E52" s="108"/>
      <c r="F52" s="108"/>
      <c r="G52" s="108"/>
      <c r="H52" s="108"/>
      <c r="I52" s="109"/>
      <c r="J52" s="110"/>
      <c r="K52" s="108"/>
      <c r="L52" s="108"/>
      <c r="M52" s="108"/>
      <c r="N52" s="108"/>
    </row>
    <row r="53" spans="1:14" s="88" customFormat="1" ht="22.5" customHeight="1">
      <c r="A53" s="81" t="s">
        <v>141</v>
      </c>
      <c r="B53" s="83"/>
      <c r="C53" s="83"/>
      <c r="D53" s="83"/>
      <c r="E53" s="83"/>
      <c r="F53" s="83"/>
      <c r="G53" s="83"/>
      <c r="H53" s="83"/>
      <c r="I53" s="95"/>
      <c r="J53" s="96"/>
      <c r="K53" s="83"/>
      <c r="L53" s="83"/>
      <c r="M53" s="83"/>
      <c r="N53" s="83"/>
    </row>
    <row r="54" spans="1:14" s="88" customFormat="1" ht="24">
      <c r="A54" s="99" t="s">
        <v>21</v>
      </c>
      <c r="B54" s="83"/>
      <c r="C54" s="83"/>
      <c r="D54" s="83"/>
      <c r="E54" s="83"/>
      <c r="F54" s="83"/>
      <c r="G54" s="83"/>
      <c r="H54" s="83"/>
      <c r="I54" s="95"/>
      <c r="J54" s="96"/>
      <c r="K54" s="83"/>
      <c r="L54" s="83"/>
      <c r="M54" s="83"/>
      <c r="N54" s="83"/>
    </row>
    <row r="55" spans="1:14" s="88" customFormat="1" ht="24">
      <c r="A55" s="99" t="s">
        <v>34</v>
      </c>
      <c r="C55" s="83"/>
      <c r="D55" s="83"/>
      <c r="E55" s="83"/>
      <c r="F55" s="83"/>
      <c r="G55" s="83"/>
      <c r="H55" s="83"/>
      <c r="I55" s="95"/>
      <c r="J55" s="96"/>
      <c r="K55" s="83"/>
      <c r="L55" s="83"/>
      <c r="M55" s="83"/>
      <c r="N55" s="83"/>
    </row>
    <row r="56" spans="1:14" s="88" customFormat="1" ht="24">
      <c r="A56" s="99" t="s">
        <v>35</v>
      </c>
      <c r="B56" s="83"/>
      <c r="C56" s="83"/>
      <c r="D56" s="83"/>
      <c r="E56" s="83"/>
      <c r="F56" s="83"/>
      <c r="G56" s="83"/>
      <c r="H56" s="83"/>
      <c r="I56" s="95"/>
      <c r="J56" s="96"/>
      <c r="K56" s="83"/>
      <c r="L56" s="83"/>
      <c r="M56" s="83"/>
      <c r="N56" s="83"/>
    </row>
    <row r="57" spans="1:14" s="88" customFormat="1" ht="24">
      <c r="A57" s="81" t="s">
        <v>36</v>
      </c>
      <c r="B57" s="83"/>
      <c r="C57" s="83"/>
      <c r="D57" s="83"/>
      <c r="E57" s="83"/>
      <c r="F57" s="83"/>
      <c r="G57" s="83"/>
      <c r="H57" s="83"/>
      <c r="I57" s="95"/>
      <c r="J57" s="96"/>
      <c r="K57" s="83"/>
      <c r="L57" s="83"/>
      <c r="M57" s="83"/>
      <c r="N57" s="83"/>
    </row>
    <row r="58" spans="1:14" ht="24">
      <c r="A58" s="111" t="s">
        <v>22</v>
      </c>
      <c r="B58" s="108"/>
      <c r="C58" s="108"/>
      <c r="D58" s="108"/>
      <c r="E58" s="108"/>
      <c r="F58" s="108"/>
      <c r="G58" s="108"/>
      <c r="H58" s="108"/>
      <c r="I58" s="109"/>
      <c r="J58" s="110"/>
      <c r="K58" s="108"/>
      <c r="L58" s="108"/>
      <c r="M58" s="108"/>
      <c r="N58" s="108"/>
    </row>
    <row r="59" spans="1:14" s="88" customFormat="1" ht="24">
      <c r="A59" s="112" t="s">
        <v>23</v>
      </c>
      <c r="B59" s="326">
        <v>36800</v>
      </c>
      <c r="C59" s="326">
        <v>13654</v>
      </c>
      <c r="D59" s="305">
        <v>425</v>
      </c>
      <c r="E59" s="326">
        <v>1837</v>
      </c>
      <c r="F59" s="305">
        <v>248</v>
      </c>
      <c r="G59" s="305">
        <v>113</v>
      </c>
      <c r="H59" s="326">
        <f>C59+D59+E59+F59+G59</f>
        <v>16277</v>
      </c>
      <c r="I59" s="317">
        <v>0.4423</v>
      </c>
      <c r="J59" s="96"/>
      <c r="K59" s="83"/>
      <c r="L59" s="83"/>
      <c r="M59" s="83"/>
      <c r="N59" s="83"/>
    </row>
    <row r="60" spans="1:14" s="88" customFormat="1" ht="24">
      <c r="A60" s="112" t="s">
        <v>24</v>
      </c>
      <c r="B60" s="305">
        <v>500</v>
      </c>
      <c r="C60" s="305">
        <v>515</v>
      </c>
      <c r="D60" s="305">
        <v>10</v>
      </c>
      <c r="E60" s="305">
        <v>15</v>
      </c>
      <c r="F60" s="305">
        <v>4</v>
      </c>
      <c r="G60" s="305">
        <v>0</v>
      </c>
      <c r="H60" s="326">
        <f>C60+D60+E60+F60+G60</f>
        <v>544</v>
      </c>
      <c r="I60" s="317">
        <v>1.088</v>
      </c>
      <c r="J60" s="96"/>
      <c r="K60" s="83"/>
      <c r="L60" s="83"/>
      <c r="M60" s="83"/>
      <c r="N60" s="83"/>
    </row>
    <row r="61" spans="1:14" s="88" customFormat="1" ht="24">
      <c r="A61" s="112" t="s">
        <v>143</v>
      </c>
      <c r="B61" s="83"/>
      <c r="C61" s="83"/>
      <c r="D61" s="83"/>
      <c r="E61" s="83"/>
      <c r="F61" s="83"/>
      <c r="G61" s="83"/>
      <c r="H61" s="86"/>
      <c r="I61" s="95"/>
      <c r="J61" s="96"/>
      <c r="K61" s="83"/>
      <c r="L61" s="83"/>
      <c r="M61" s="83"/>
      <c r="N61" s="83"/>
    </row>
    <row r="62" spans="1:14" s="88" customFormat="1" ht="24">
      <c r="A62" s="83" t="s">
        <v>414</v>
      </c>
      <c r="B62" s="305">
        <v>1000</v>
      </c>
      <c r="C62" s="305">
        <v>832</v>
      </c>
      <c r="D62" s="305">
        <v>50</v>
      </c>
      <c r="E62" s="305">
        <v>65</v>
      </c>
      <c r="F62" s="305">
        <v>32</v>
      </c>
      <c r="G62" s="305">
        <v>21</v>
      </c>
      <c r="H62" s="326">
        <f>C62+D62+E62+F62+G62</f>
        <v>1000</v>
      </c>
      <c r="I62" s="317">
        <v>1</v>
      </c>
      <c r="J62" s="96"/>
      <c r="K62" s="83"/>
      <c r="L62" s="83"/>
      <c r="M62" s="83"/>
      <c r="N62" s="83"/>
    </row>
    <row r="63" spans="1:14" s="88" customFormat="1" ht="24">
      <c r="A63" s="83" t="s">
        <v>415</v>
      </c>
      <c r="B63" s="305">
        <v>3000</v>
      </c>
      <c r="C63" s="305">
        <v>680</v>
      </c>
      <c r="D63" s="305">
        <v>80</v>
      </c>
      <c r="E63" s="305">
        <v>341</v>
      </c>
      <c r="F63" s="305">
        <v>63</v>
      </c>
      <c r="G63" s="305">
        <v>11</v>
      </c>
      <c r="H63" s="326">
        <f>C63+D63+E63+F63+G63</f>
        <v>1175</v>
      </c>
      <c r="I63" s="317">
        <v>0.3917</v>
      </c>
      <c r="J63" s="96"/>
      <c r="K63" s="83"/>
      <c r="L63" s="83"/>
      <c r="M63" s="83"/>
      <c r="N63" s="83"/>
    </row>
    <row r="64" spans="1:14" s="88" customFormat="1" ht="24">
      <c r="A64" s="83" t="s">
        <v>416</v>
      </c>
      <c r="B64" s="305">
        <v>1000</v>
      </c>
      <c r="C64" s="305">
        <v>163</v>
      </c>
      <c r="D64" s="305">
        <v>25</v>
      </c>
      <c r="E64" s="305">
        <v>41</v>
      </c>
      <c r="F64" s="305">
        <v>19</v>
      </c>
      <c r="G64" s="305">
        <v>4</v>
      </c>
      <c r="H64" s="326">
        <f>C64+D64+E64+F64+G64</f>
        <v>252</v>
      </c>
      <c r="I64" s="317" t="s">
        <v>206</v>
      </c>
      <c r="J64" s="96"/>
      <c r="K64" s="83"/>
      <c r="L64" s="83"/>
      <c r="M64" s="83"/>
      <c r="N64" s="83"/>
    </row>
    <row r="65" spans="1:14" s="88" customFormat="1" ht="24">
      <c r="A65" s="112" t="s">
        <v>25</v>
      </c>
      <c r="B65" s="83">
        <v>4200</v>
      </c>
      <c r="C65" s="83"/>
      <c r="D65" s="83"/>
      <c r="E65" s="83"/>
      <c r="F65" s="83"/>
      <c r="G65" s="83"/>
      <c r="H65" s="83"/>
      <c r="I65" s="95"/>
      <c r="J65" s="96"/>
      <c r="K65" s="83"/>
      <c r="L65" s="83"/>
      <c r="M65" s="83"/>
      <c r="N65" s="83"/>
    </row>
    <row r="66" spans="1:14" s="88" customFormat="1" ht="24">
      <c r="A66" s="306" t="s">
        <v>417</v>
      </c>
      <c r="B66" s="83"/>
      <c r="C66" s="83"/>
      <c r="D66" s="83"/>
      <c r="E66" s="305"/>
      <c r="F66" s="305"/>
      <c r="G66" s="305"/>
      <c r="H66" s="305"/>
      <c r="I66" s="311"/>
      <c r="J66" s="96"/>
      <c r="K66" s="83"/>
      <c r="L66" s="83"/>
      <c r="M66" s="83"/>
      <c r="N66" s="83"/>
    </row>
    <row r="67" spans="1:14" s="88" customFormat="1" ht="24">
      <c r="A67" s="310" t="s">
        <v>418</v>
      </c>
      <c r="B67" s="305">
        <v>150</v>
      </c>
      <c r="C67" s="305">
        <v>115</v>
      </c>
      <c r="D67" s="305">
        <v>5</v>
      </c>
      <c r="E67" s="305">
        <v>30</v>
      </c>
      <c r="F67" s="305">
        <v>6</v>
      </c>
      <c r="G67" s="305" t="s">
        <v>270</v>
      </c>
      <c r="H67" s="305">
        <v>156</v>
      </c>
      <c r="I67" s="311">
        <v>1.04</v>
      </c>
      <c r="J67" s="96"/>
      <c r="K67" s="83"/>
      <c r="L67" s="83"/>
      <c r="M67" s="83"/>
      <c r="N67" s="83"/>
    </row>
    <row r="68" spans="1:14" s="88" customFormat="1" ht="24">
      <c r="A68" s="310" t="s">
        <v>419</v>
      </c>
      <c r="B68" s="305">
        <v>150</v>
      </c>
      <c r="C68" s="305">
        <v>30</v>
      </c>
      <c r="D68" s="305">
        <v>10</v>
      </c>
      <c r="E68" s="305">
        <v>20</v>
      </c>
      <c r="F68" s="305">
        <v>7</v>
      </c>
      <c r="G68" s="305">
        <v>6</v>
      </c>
      <c r="H68" s="305">
        <v>103</v>
      </c>
      <c r="I68" s="327">
        <v>0.6867</v>
      </c>
      <c r="J68" s="96"/>
      <c r="K68" s="83"/>
      <c r="L68" s="83"/>
      <c r="M68" s="83"/>
      <c r="N68" s="83"/>
    </row>
    <row r="69" spans="1:14" s="88" customFormat="1" ht="24">
      <c r="A69" s="310" t="s">
        <v>420</v>
      </c>
      <c r="B69" s="305">
        <v>100</v>
      </c>
      <c r="C69" s="305">
        <v>95</v>
      </c>
      <c r="D69" s="305">
        <v>6</v>
      </c>
      <c r="E69" s="305">
        <v>20</v>
      </c>
      <c r="F69" s="305">
        <v>4</v>
      </c>
      <c r="G69" s="305">
        <v>2</v>
      </c>
      <c r="H69" s="305">
        <v>127</v>
      </c>
      <c r="I69" s="311">
        <v>1.27</v>
      </c>
      <c r="J69" s="96"/>
      <c r="K69" s="83"/>
      <c r="L69" s="83"/>
      <c r="M69" s="83"/>
      <c r="N69" s="83"/>
    </row>
    <row r="70" spans="1:14" s="88" customFormat="1" ht="24">
      <c r="A70" s="310" t="s">
        <v>421</v>
      </c>
      <c r="B70" s="305">
        <v>100</v>
      </c>
      <c r="C70" s="305">
        <v>100</v>
      </c>
      <c r="D70" s="305">
        <v>15</v>
      </c>
      <c r="E70" s="305">
        <v>10</v>
      </c>
      <c r="F70" s="305">
        <v>5</v>
      </c>
      <c r="G70" s="305">
        <v>5</v>
      </c>
      <c r="H70" s="305">
        <v>135</v>
      </c>
      <c r="I70" s="311">
        <v>1.35</v>
      </c>
      <c r="J70" s="96"/>
      <c r="K70" s="83"/>
      <c r="L70" s="83"/>
      <c r="M70" s="83"/>
      <c r="N70" s="83"/>
    </row>
    <row r="71" spans="1:14" s="88" customFormat="1" ht="24">
      <c r="A71" s="310" t="s">
        <v>422</v>
      </c>
      <c r="B71" s="305">
        <v>150</v>
      </c>
      <c r="C71" s="305">
        <v>110</v>
      </c>
      <c r="D71" s="305">
        <v>10</v>
      </c>
      <c r="E71" s="305">
        <v>20</v>
      </c>
      <c r="F71" s="305">
        <v>7</v>
      </c>
      <c r="G71" s="305">
        <v>3</v>
      </c>
      <c r="H71" s="305">
        <v>150</v>
      </c>
      <c r="I71" s="311">
        <v>1</v>
      </c>
      <c r="J71" s="96"/>
      <c r="K71" s="83"/>
      <c r="L71" s="83"/>
      <c r="M71" s="83"/>
      <c r="N71" s="83"/>
    </row>
    <row r="72" spans="1:14" s="88" customFormat="1" ht="24">
      <c r="A72" s="306" t="s">
        <v>423</v>
      </c>
      <c r="B72" s="305"/>
      <c r="C72" s="305"/>
      <c r="D72" s="305"/>
      <c r="E72" s="305"/>
      <c r="F72" s="305"/>
      <c r="G72" s="305"/>
      <c r="H72" s="305"/>
      <c r="I72" s="311"/>
      <c r="J72" s="96"/>
      <c r="K72" s="83"/>
      <c r="L72" s="83"/>
      <c r="M72" s="83"/>
      <c r="N72" s="83"/>
    </row>
    <row r="73" spans="1:14" s="88" customFormat="1" ht="24">
      <c r="A73" s="310" t="s">
        <v>424</v>
      </c>
      <c r="B73" s="305">
        <v>50</v>
      </c>
      <c r="C73" s="305">
        <v>56</v>
      </c>
      <c r="D73" s="305">
        <v>4</v>
      </c>
      <c r="E73" s="305">
        <v>10</v>
      </c>
      <c r="F73" s="305">
        <v>5</v>
      </c>
      <c r="G73" s="305">
        <v>1</v>
      </c>
      <c r="H73" s="305">
        <v>76</v>
      </c>
      <c r="I73" s="311">
        <v>1.52</v>
      </c>
      <c r="J73" s="96"/>
      <c r="K73" s="83"/>
      <c r="L73" s="83"/>
      <c r="M73" s="83"/>
      <c r="N73" s="83"/>
    </row>
    <row r="74" spans="1:14" s="88" customFormat="1" ht="24">
      <c r="A74" s="310" t="s">
        <v>425</v>
      </c>
      <c r="B74" s="305">
        <v>50</v>
      </c>
      <c r="C74" s="305">
        <v>50</v>
      </c>
      <c r="D74" s="305">
        <v>6</v>
      </c>
      <c r="E74" s="305">
        <v>12</v>
      </c>
      <c r="F74" s="305">
        <v>6</v>
      </c>
      <c r="G74" s="305">
        <v>1</v>
      </c>
      <c r="H74" s="305">
        <v>75</v>
      </c>
      <c r="I74" s="311">
        <v>1.5</v>
      </c>
      <c r="J74" s="96"/>
      <c r="K74" s="83"/>
      <c r="L74" s="83"/>
      <c r="M74" s="83"/>
      <c r="N74" s="83"/>
    </row>
    <row r="75" spans="1:14" s="88" customFormat="1" ht="24">
      <c r="A75" s="310" t="s">
        <v>426</v>
      </c>
      <c r="B75" s="305">
        <v>50</v>
      </c>
      <c r="C75" s="305">
        <v>21</v>
      </c>
      <c r="D75" s="305">
        <v>2</v>
      </c>
      <c r="E75" s="305">
        <v>3</v>
      </c>
      <c r="F75" s="305">
        <v>4</v>
      </c>
      <c r="G75" s="305">
        <v>1</v>
      </c>
      <c r="H75" s="305">
        <v>30</v>
      </c>
      <c r="I75" s="311">
        <v>0.6</v>
      </c>
      <c r="J75" s="96"/>
      <c r="K75" s="83"/>
      <c r="L75" s="83"/>
      <c r="M75" s="83"/>
      <c r="N75" s="83"/>
    </row>
    <row r="76" spans="1:14" s="88" customFormat="1" ht="24">
      <c r="A76" s="310" t="s">
        <v>427</v>
      </c>
      <c r="B76" s="305">
        <v>50</v>
      </c>
      <c r="C76" s="305">
        <v>56</v>
      </c>
      <c r="D76" s="305" t="s">
        <v>270</v>
      </c>
      <c r="E76" s="305">
        <v>3</v>
      </c>
      <c r="F76" s="305">
        <v>3</v>
      </c>
      <c r="G76" s="305">
        <v>1</v>
      </c>
      <c r="H76" s="305">
        <v>63</v>
      </c>
      <c r="I76" s="311">
        <v>1.26</v>
      </c>
      <c r="J76" s="96"/>
      <c r="K76" s="83"/>
      <c r="L76" s="83"/>
      <c r="M76" s="83"/>
      <c r="N76" s="83"/>
    </row>
    <row r="77" spans="1:14" s="88" customFormat="1" ht="24">
      <c r="A77" s="306" t="s">
        <v>428</v>
      </c>
      <c r="B77" s="83"/>
      <c r="C77" s="305"/>
      <c r="D77" s="305"/>
      <c r="E77" s="305"/>
      <c r="F77" s="305"/>
      <c r="G77" s="305"/>
      <c r="H77" s="305"/>
      <c r="I77" s="311"/>
      <c r="J77" s="96"/>
      <c r="K77" s="83"/>
      <c r="L77" s="83"/>
      <c r="M77" s="83"/>
      <c r="N77" s="83"/>
    </row>
    <row r="78" spans="1:14" s="88" customFormat="1" ht="24">
      <c r="A78" s="310" t="s">
        <v>424</v>
      </c>
      <c r="B78" s="305">
        <v>50</v>
      </c>
      <c r="C78" s="305">
        <v>85</v>
      </c>
      <c r="D78" s="305">
        <v>5</v>
      </c>
      <c r="E78" s="305">
        <v>29</v>
      </c>
      <c r="F78" s="305">
        <v>9</v>
      </c>
      <c r="G78" s="305">
        <v>5</v>
      </c>
      <c r="H78" s="305">
        <v>134</v>
      </c>
      <c r="I78" s="311">
        <v>2.68</v>
      </c>
      <c r="J78" s="96"/>
      <c r="K78" s="83"/>
      <c r="L78" s="83"/>
      <c r="M78" s="83"/>
      <c r="N78" s="83"/>
    </row>
    <row r="79" spans="1:14" s="88" customFormat="1" ht="24">
      <c r="A79" s="310" t="s">
        <v>429</v>
      </c>
      <c r="B79" s="305">
        <v>50</v>
      </c>
      <c r="C79" s="305">
        <v>50</v>
      </c>
      <c r="D79" s="305">
        <v>6</v>
      </c>
      <c r="E79" s="305">
        <v>8</v>
      </c>
      <c r="F79" s="305">
        <v>5</v>
      </c>
      <c r="G79" s="305">
        <v>6</v>
      </c>
      <c r="H79" s="305">
        <v>75</v>
      </c>
      <c r="I79" s="311">
        <v>1.5</v>
      </c>
      <c r="J79" s="96"/>
      <c r="K79" s="83"/>
      <c r="L79" s="83"/>
      <c r="M79" s="83"/>
      <c r="N79" s="83"/>
    </row>
    <row r="80" spans="1:14" s="88" customFormat="1" ht="24">
      <c r="A80" s="310" t="s">
        <v>430</v>
      </c>
      <c r="B80" s="305">
        <v>50</v>
      </c>
      <c r="C80" s="305">
        <v>163</v>
      </c>
      <c r="D80" s="305">
        <v>10</v>
      </c>
      <c r="E80" s="305">
        <v>20</v>
      </c>
      <c r="F80" s="305">
        <v>13</v>
      </c>
      <c r="G80" s="305">
        <v>11</v>
      </c>
      <c r="H80" s="305">
        <v>217</v>
      </c>
      <c r="I80" s="311">
        <v>4.34</v>
      </c>
      <c r="J80" s="96"/>
      <c r="K80" s="83"/>
      <c r="L80" s="83"/>
      <c r="M80" s="83"/>
      <c r="N80" s="83"/>
    </row>
    <row r="81" spans="1:14" s="88" customFormat="1" ht="24">
      <c r="A81" s="310" t="s">
        <v>431</v>
      </c>
      <c r="B81" s="305">
        <v>50</v>
      </c>
      <c r="C81" s="305">
        <v>116</v>
      </c>
      <c r="D81" s="305">
        <v>9</v>
      </c>
      <c r="E81" s="305">
        <v>15</v>
      </c>
      <c r="F81" s="305">
        <v>14</v>
      </c>
      <c r="G81" s="305">
        <v>9</v>
      </c>
      <c r="H81" s="305">
        <v>163</v>
      </c>
      <c r="I81" s="311">
        <v>3.26</v>
      </c>
      <c r="J81" s="96"/>
      <c r="K81" s="83"/>
      <c r="L81" s="83"/>
      <c r="M81" s="83"/>
      <c r="N81" s="83"/>
    </row>
    <row r="82" spans="1:14" s="88" customFormat="1" ht="24">
      <c r="A82" s="310" t="s">
        <v>432</v>
      </c>
      <c r="B82" s="328">
        <v>50</v>
      </c>
      <c r="C82" s="305">
        <v>66</v>
      </c>
      <c r="D82" s="305">
        <v>10</v>
      </c>
      <c r="E82" s="305">
        <v>13</v>
      </c>
      <c r="F82" s="305">
        <v>12</v>
      </c>
      <c r="G82" s="328">
        <v>8</v>
      </c>
      <c r="H82" s="305">
        <v>107</v>
      </c>
      <c r="I82" s="311">
        <v>2.14</v>
      </c>
      <c r="J82" s="96"/>
      <c r="K82" s="83"/>
      <c r="L82" s="83"/>
      <c r="M82" s="83"/>
      <c r="N82" s="83"/>
    </row>
    <row r="83" spans="1:14" s="88" customFormat="1" ht="24">
      <c r="A83" s="310" t="s">
        <v>433</v>
      </c>
      <c r="B83" s="305">
        <v>25</v>
      </c>
      <c r="C83" s="305">
        <v>49</v>
      </c>
      <c r="D83" s="305">
        <v>4</v>
      </c>
      <c r="E83" s="305">
        <v>8</v>
      </c>
      <c r="F83" s="305">
        <v>4</v>
      </c>
      <c r="G83" s="305">
        <v>4</v>
      </c>
      <c r="H83" s="305">
        <v>69</v>
      </c>
      <c r="I83" s="311">
        <v>2.46</v>
      </c>
      <c r="J83" s="96"/>
      <c r="K83" s="83"/>
      <c r="L83" s="83"/>
      <c r="M83" s="83"/>
      <c r="N83" s="83"/>
    </row>
    <row r="84" spans="1:14" s="88" customFormat="1" ht="24">
      <c r="A84" s="310" t="s">
        <v>434</v>
      </c>
      <c r="B84" s="305">
        <v>25</v>
      </c>
      <c r="C84" s="305" t="s">
        <v>270</v>
      </c>
      <c r="D84" s="305" t="s">
        <v>270</v>
      </c>
      <c r="E84" s="305" t="s">
        <v>270</v>
      </c>
      <c r="F84" s="305" t="s">
        <v>270</v>
      </c>
      <c r="G84" s="305" t="s">
        <v>270</v>
      </c>
      <c r="H84" s="305" t="s">
        <v>270</v>
      </c>
      <c r="I84" s="305">
        <v>0</v>
      </c>
      <c r="J84" s="96"/>
      <c r="K84" s="83"/>
      <c r="L84" s="83"/>
      <c r="M84" s="83"/>
      <c r="N84" s="83"/>
    </row>
    <row r="85" spans="1:14" s="88" customFormat="1" ht="24">
      <c r="A85" s="306" t="s">
        <v>435</v>
      </c>
      <c r="B85" s="305"/>
      <c r="C85" s="305"/>
      <c r="D85" s="305"/>
      <c r="E85" s="305"/>
      <c r="F85" s="305"/>
      <c r="G85" s="305"/>
      <c r="H85" s="305"/>
      <c r="I85" s="311"/>
      <c r="J85" s="96"/>
      <c r="K85" s="83"/>
      <c r="L85" s="83"/>
      <c r="M85" s="83"/>
      <c r="N85" s="83"/>
    </row>
    <row r="86" spans="1:14" s="88" customFormat="1" ht="24">
      <c r="A86" s="310" t="s">
        <v>424</v>
      </c>
      <c r="B86" s="305">
        <v>100</v>
      </c>
      <c r="C86" s="305">
        <v>75</v>
      </c>
      <c r="D86" s="305">
        <v>8</v>
      </c>
      <c r="E86" s="305">
        <v>10</v>
      </c>
      <c r="F86" s="305" t="s">
        <v>270</v>
      </c>
      <c r="G86" s="305" t="s">
        <v>270</v>
      </c>
      <c r="H86" s="305">
        <v>93</v>
      </c>
      <c r="I86" s="311">
        <v>0.93</v>
      </c>
      <c r="J86" s="96"/>
      <c r="K86" s="83"/>
      <c r="L86" s="83"/>
      <c r="M86" s="83"/>
      <c r="N86" s="83"/>
    </row>
    <row r="87" spans="1:14" s="88" customFormat="1" ht="24">
      <c r="A87" s="310" t="s">
        <v>436</v>
      </c>
      <c r="B87" s="305">
        <v>50</v>
      </c>
      <c r="C87" s="305">
        <v>14</v>
      </c>
      <c r="D87" s="305">
        <v>3</v>
      </c>
      <c r="E87" s="305">
        <v>2</v>
      </c>
      <c r="F87" s="305" t="s">
        <v>270</v>
      </c>
      <c r="G87" s="305" t="s">
        <v>270</v>
      </c>
      <c r="H87" s="305">
        <v>19</v>
      </c>
      <c r="I87" s="311">
        <v>0.38</v>
      </c>
      <c r="J87" s="96"/>
      <c r="K87" s="83"/>
      <c r="L87" s="83"/>
      <c r="M87" s="83"/>
      <c r="N87" s="83"/>
    </row>
    <row r="88" spans="1:14" s="88" customFormat="1" ht="24">
      <c r="A88" s="310" t="s">
        <v>437</v>
      </c>
      <c r="B88" s="305">
        <v>50</v>
      </c>
      <c r="C88" s="305">
        <v>48</v>
      </c>
      <c r="D88" s="305">
        <v>10</v>
      </c>
      <c r="E88" s="305">
        <v>15</v>
      </c>
      <c r="F88" s="305">
        <v>2</v>
      </c>
      <c r="G88" s="305">
        <v>2</v>
      </c>
      <c r="H88" s="305">
        <v>77</v>
      </c>
      <c r="I88" s="311">
        <v>1.54</v>
      </c>
      <c r="J88" s="96"/>
      <c r="K88" s="83"/>
      <c r="L88" s="83"/>
      <c r="M88" s="83"/>
      <c r="N88" s="83"/>
    </row>
    <row r="89" spans="1:14" s="88" customFormat="1" ht="24">
      <c r="A89" s="310" t="s">
        <v>438</v>
      </c>
      <c r="B89" s="305">
        <v>100</v>
      </c>
      <c r="C89" s="305">
        <v>84</v>
      </c>
      <c r="D89" s="305">
        <v>5</v>
      </c>
      <c r="E89" s="305">
        <v>5</v>
      </c>
      <c r="F89" s="305">
        <v>8</v>
      </c>
      <c r="G89" s="305" t="s">
        <v>270</v>
      </c>
      <c r="H89" s="305">
        <v>102</v>
      </c>
      <c r="I89" s="311">
        <v>1.02</v>
      </c>
      <c r="J89" s="96"/>
      <c r="K89" s="83"/>
      <c r="L89" s="83"/>
      <c r="M89" s="83"/>
      <c r="N89" s="83"/>
    </row>
    <row r="90" spans="1:14" s="88" customFormat="1" ht="24">
      <c r="A90" s="310" t="s">
        <v>439</v>
      </c>
      <c r="B90" s="305">
        <v>50</v>
      </c>
      <c r="C90" s="305" t="s">
        <v>270</v>
      </c>
      <c r="D90" s="305" t="s">
        <v>270</v>
      </c>
      <c r="E90" s="305">
        <v>7</v>
      </c>
      <c r="F90" s="305">
        <v>10</v>
      </c>
      <c r="G90" s="305" t="s">
        <v>270</v>
      </c>
      <c r="H90" s="305">
        <v>17</v>
      </c>
      <c r="I90" s="311">
        <v>0.34</v>
      </c>
      <c r="J90" s="96"/>
      <c r="K90" s="83"/>
      <c r="L90" s="83"/>
      <c r="M90" s="83"/>
      <c r="N90" s="83"/>
    </row>
    <row r="91" spans="1:14" s="88" customFormat="1" ht="24">
      <c r="A91" s="306" t="s">
        <v>440</v>
      </c>
      <c r="B91" s="305"/>
      <c r="C91" s="305"/>
      <c r="D91" s="305"/>
      <c r="E91" s="305"/>
      <c r="F91" s="305"/>
      <c r="G91" s="305"/>
      <c r="H91" s="305"/>
      <c r="I91" s="311"/>
      <c r="J91" s="96"/>
      <c r="K91" s="83"/>
      <c r="L91" s="83"/>
      <c r="M91" s="83"/>
      <c r="N91" s="83"/>
    </row>
    <row r="92" spans="1:14" s="88" customFormat="1" ht="24">
      <c r="A92" s="310" t="s">
        <v>424</v>
      </c>
      <c r="B92" s="305">
        <v>60</v>
      </c>
      <c r="C92" s="305">
        <v>20</v>
      </c>
      <c r="D92" s="305">
        <v>5</v>
      </c>
      <c r="E92" s="305">
        <v>10</v>
      </c>
      <c r="F92" s="305" t="s">
        <v>270</v>
      </c>
      <c r="G92" s="305" t="s">
        <v>270</v>
      </c>
      <c r="H92" s="305">
        <v>25</v>
      </c>
      <c r="I92" s="311">
        <v>0.4166</v>
      </c>
      <c r="J92" s="96"/>
      <c r="K92" s="83"/>
      <c r="L92" s="83"/>
      <c r="M92" s="83"/>
      <c r="N92" s="83"/>
    </row>
    <row r="93" spans="1:14" s="88" customFormat="1" ht="24">
      <c r="A93" s="306" t="s">
        <v>441</v>
      </c>
      <c r="B93" s="305"/>
      <c r="C93" s="305"/>
      <c r="D93" s="305"/>
      <c r="E93" s="305"/>
      <c r="F93" s="305"/>
      <c r="G93" s="305"/>
      <c r="H93" s="305"/>
      <c r="I93" s="311"/>
      <c r="J93" s="96"/>
      <c r="K93" s="83"/>
      <c r="L93" s="83"/>
      <c r="M93" s="83"/>
      <c r="N93" s="83"/>
    </row>
    <row r="94" spans="1:14" s="88" customFormat="1" ht="24">
      <c r="A94" s="310" t="s">
        <v>442</v>
      </c>
      <c r="B94" s="305">
        <v>100</v>
      </c>
      <c r="C94" s="305">
        <v>33</v>
      </c>
      <c r="D94" s="305">
        <v>3</v>
      </c>
      <c r="E94" s="305">
        <v>2</v>
      </c>
      <c r="F94" s="305">
        <v>2</v>
      </c>
      <c r="G94" s="305" t="s">
        <v>270</v>
      </c>
      <c r="H94" s="305">
        <v>40</v>
      </c>
      <c r="I94" s="311">
        <v>0.4</v>
      </c>
      <c r="J94" s="96"/>
      <c r="K94" s="83"/>
      <c r="L94" s="83"/>
      <c r="M94" s="83"/>
      <c r="N94" s="83"/>
    </row>
    <row r="95" spans="1:14" s="88" customFormat="1" ht="24">
      <c r="A95" s="310" t="s">
        <v>443</v>
      </c>
      <c r="B95" s="305">
        <v>70</v>
      </c>
      <c r="C95" s="305">
        <v>33</v>
      </c>
      <c r="D95" s="305" t="s">
        <v>270</v>
      </c>
      <c r="E95" s="305">
        <v>4</v>
      </c>
      <c r="F95" s="305">
        <v>5</v>
      </c>
      <c r="G95" s="305">
        <v>3</v>
      </c>
      <c r="H95" s="305">
        <v>45</v>
      </c>
      <c r="I95" s="311">
        <v>0.6428</v>
      </c>
      <c r="J95" s="96"/>
      <c r="K95" s="83"/>
      <c r="L95" s="83"/>
      <c r="M95" s="83"/>
      <c r="N95" s="83"/>
    </row>
    <row r="96" spans="1:14" s="88" customFormat="1" ht="24">
      <c r="A96" s="310" t="s">
        <v>444</v>
      </c>
      <c r="B96" s="305">
        <v>100</v>
      </c>
      <c r="C96" s="305">
        <v>60</v>
      </c>
      <c r="D96" s="305">
        <v>4</v>
      </c>
      <c r="E96" s="305">
        <v>7</v>
      </c>
      <c r="F96" s="305">
        <v>3</v>
      </c>
      <c r="G96" s="305" t="s">
        <v>270</v>
      </c>
      <c r="H96" s="305">
        <v>74</v>
      </c>
      <c r="I96" s="311">
        <v>0.74</v>
      </c>
      <c r="J96" s="96"/>
      <c r="K96" s="83"/>
      <c r="L96" s="83"/>
      <c r="M96" s="83"/>
      <c r="N96" s="83"/>
    </row>
    <row r="97" spans="1:14" s="88" customFormat="1" ht="24">
      <c r="A97" s="310" t="s">
        <v>445</v>
      </c>
      <c r="B97" s="305">
        <v>50</v>
      </c>
      <c r="C97" s="305">
        <v>11</v>
      </c>
      <c r="D97" s="305">
        <v>3</v>
      </c>
      <c r="E97" s="305">
        <v>3</v>
      </c>
      <c r="F97" s="305" t="s">
        <v>270</v>
      </c>
      <c r="G97" s="305" t="s">
        <v>270</v>
      </c>
      <c r="H97" s="305">
        <v>17</v>
      </c>
      <c r="I97" s="311">
        <v>0.34</v>
      </c>
      <c r="J97" s="96"/>
      <c r="K97" s="83"/>
      <c r="L97" s="83"/>
      <c r="M97" s="83"/>
      <c r="N97" s="83"/>
    </row>
    <row r="98" spans="1:14" s="88" customFormat="1" ht="24">
      <c r="A98" s="306" t="s">
        <v>446</v>
      </c>
      <c r="B98" s="305"/>
      <c r="C98" s="305"/>
      <c r="D98" s="305"/>
      <c r="E98" s="305"/>
      <c r="F98" s="305"/>
      <c r="G98" s="305"/>
      <c r="H98" s="305"/>
      <c r="I98" s="311"/>
      <c r="J98" s="96"/>
      <c r="K98" s="83"/>
      <c r="L98" s="83"/>
      <c r="M98" s="83"/>
      <c r="N98" s="83"/>
    </row>
    <row r="99" spans="1:14" s="88" customFormat="1" ht="24">
      <c r="A99" s="101" t="s">
        <v>447</v>
      </c>
      <c r="B99" s="305">
        <v>50</v>
      </c>
      <c r="C99" s="305">
        <v>266</v>
      </c>
      <c r="D99" s="305">
        <v>10</v>
      </c>
      <c r="E99" s="305">
        <v>21</v>
      </c>
      <c r="F99" s="305">
        <v>9</v>
      </c>
      <c r="G99" s="305">
        <v>3</v>
      </c>
      <c r="H99" s="305">
        <v>309</v>
      </c>
      <c r="I99" s="311">
        <v>6.18</v>
      </c>
      <c r="J99" s="96"/>
      <c r="K99" s="83"/>
      <c r="L99" s="83"/>
      <c r="M99" s="83"/>
      <c r="N99" s="83"/>
    </row>
    <row r="100" spans="1:14" s="88" customFormat="1" ht="24">
      <c r="A100" s="101" t="s">
        <v>448</v>
      </c>
      <c r="B100" s="305">
        <v>50</v>
      </c>
      <c r="C100" s="305">
        <v>126</v>
      </c>
      <c r="D100" s="305">
        <v>7</v>
      </c>
      <c r="E100" s="305">
        <v>10</v>
      </c>
      <c r="F100" s="305">
        <v>10</v>
      </c>
      <c r="G100" s="305">
        <v>3</v>
      </c>
      <c r="H100" s="305">
        <v>156</v>
      </c>
      <c r="I100" s="311">
        <v>3.12</v>
      </c>
      <c r="J100" s="96"/>
      <c r="K100" s="83"/>
      <c r="L100" s="83"/>
      <c r="M100" s="83"/>
      <c r="N100" s="83"/>
    </row>
    <row r="101" spans="1:14" s="88" customFormat="1" ht="24">
      <c r="A101" s="101" t="s">
        <v>449</v>
      </c>
      <c r="B101" s="305">
        <v>50</v>
      </c>
      <c r="C101" s="305">
        <v>64</v>
      </c>
      <c r="D101" s="305">
        <v>4</v>
      </c>
      <c r="E101" s="305">
        <v>5</v>
      </c>
      <c r="F101" s="305">
        <v>9</v>
      </c>
      <c r="G101" s="305">
        <v>6</v>
      </c>
      <c r="H101" s="305">
        <v>88</v>
      </c>
      <c r="I101" s="311">
        <v>1.76</v>
      </c>
      <c r="J101" s="96"/>
      <c r="K101" s="83"/>
      <c r="L101" s="83"/>
      <c r="M101" s="83"/>
      <c r="N101" s="83"/>
    </row>
    <row r="102" spans="1:14" s="88" customFormat="1" ht="24">
      <c r="A102" s="101" t="s">
        <v>450</v>
      </c>
      <c r="B102" s="305">
        <v>50</v>
      </c>
      <c r="C102" s="305">
        <v>373</v>
      </c>
      <c r="D102" s="305">
        <v>8</v>
      </c>
      <c r="E102" s="305">
        <v>45</v>
      </c>
      <c r="F102" s="305">
        <v>48</v>
      </c>
      <c r="G102" s="305">
        <v>20</v>
      </c>
      <c r="H102" s="305">
        <v>494</v>
      </c>
      <c r="I102" s="311">
        <v>9.88</v>
      </c>
      <c r="J102" s="96"/>
      <c r="K102" s="83"/>
      <c r="L102" s="83"/>
      <c r="M102" s="83"/>
      <c r="N102" s="83"/>
    </row>
    <row r="103" spans="1:14" s="88" customFormat="1" ht="24">
      <c r="A103" s="306" t="s">
        <v>451</v>
      </c>
      <c r="B103" s="305"/>
      <c r="C103" s="305"/>
      <c r="D103" s="305"/>
      <c r="E103" s="305"/>
      <c r="F103" s="305"/>
      <c r="G103" s="305"/>
      <c r="H103" s="305"/>
      <c r="I103" s="311"/>
      <c r="J103" s="96"/>
      <c r="K103" s="83"/>
      <c r="L103" s="83"/>
      <c r="M103" s="83"/>
      <c r="N103" s="83"/>
    </row>
    <row r="104" spans="1:14" s="88" customFormat="1" ht="24">
      <c r="A104" s="310" t="s">
        <v>452</v>
      </c>
      <c r="B104" s="305">
        <v>60</v>
      </c>
      <c r="C104" s="305">
        <v>136</v>
      </c>
      <c r="D104" s="305">
        <v>5</v>
      </c>
      <c r="E104" s="305">
        <v>30</v>
      </c>
      <c r="F104" s="305">
        <v>8</v>
      </c>
      <c r="G104" s="305">
        <v>1</v>
      </c>
      <c r="H104" s="305">
        <v>180</v>
      </c>
      <c r="I104" s="311">
        <v>3</v>
      </c>
      <c r="J104" s="96"/>
      <c r="K104" s="83"/>
      <c r="L104" s="83"/>
      <c r="M104" s="83"/>
      <c r="N104" s="83"/>
    </row>
    <row r="105" spans="1:14" s="88" customFormat="1" ht="24">
      <c r="A105" s="310" t="s">
        <v>453</v>
      </c>
      <c r="B105" s="305">
        <v>100</v>
      </c>
      <c r="C105" s="305">
        <v>110</v>
      </c>
      <c r="D105" s="305">
        <v>5</v>
      </c>
      <c r="E105" s="305">
        <v>20</v>
      </c>
      <c r="F105" s="305">
        <v>10</v>
      </c>
      <c r="G105" s="305" t="s">
        <v>270</v>
      </c>
      <c r="H105" s="305">
        <v>145</v>
      </c>
      <c r="I105" s="311">
        <v>1.45</v>
      </c>
      <c r="J105" s="96"/>
      <c r="K105" s="83"/>
      <c r="L105" s="83"/>
      <c r="M105" s="83"/>
      <c r="N105" s="83"/>
    </row>
    <row r="106" spans="1:14" s="88" customFormat="1" ht="24">
      <c r="A106" s="310" t="s">
        <v>454</v>
      </c>
      <c r="B106" s="305">
        <v>50</v>
      </c>
      <c r="C106" s="305">
        <v>43</v>
      </c>
      <c r="D106" s="305">
        <v>2</v>
      </c>
      <c r="E106" s="305">
        <v>2</v>
      </c>
      <c r="F106" s="305" t="s">
        <v>270</v>
      </c>
      <c r="G106" s="305" t="s">
        <v>270</v>
      </c>
      <c r="H106" s="305">
        <v>47</v>
      </c>
      <c r="I106" s="311">
        <v>0.94</v>
      </c>
      <c r="J106" s="96"/>
      <c r="K106" s="83"/>
      <c r="L106" s="83"/>
      <c r="M106" s="83"/>
      <c r="N106" s="83"/>
    </row>
    <row r="107" spans="1:14" s="88" customFormat="1" ht="24">
      <c r="A107" s="306" t="s">
        <v>455</v>
      </c>
      <c r="B107" s="305"/>
      <c r="C107" s="305"/>
      <c r="D107" s="305"/>
      <c r="E107" s="305"/>
      <c r="F107" s="305"/>
      <c r="G107" s="305"/>
      <c r="H107" s="305"/>
      <c r="I107" s="311"/>
      <c r="J107" s="96"/>
      <c r="K107" s="83"/>
      <c r="L107" s="83"/>
      <c r="M107" s="83"/>
      <c r="N107" s="83"/>
    </row>
    <row r="108" spans="1:14" s="88" customFormat="1" ht="24">
      <c r="A108" s="310" t="s">
        <v>424</v>
      </c>
      <c r="B108" s="305">
        <v>50</v>
      </c>
      <c r="C108" s="305">
        <v>160</v>
      </c>
      <c r="D108" s="305">
        <v>5</v>
      </c>
      <c r="E108" s="305">
        <v>12</v>
      </c>
      <c r="F108" s="305">
        <v>19</v>
      </c>
      <c r="G108" s="305">
        <v>5</v>
      </c>
      <c r="H108" s="305">
        <v>201</v>
      </c>
      <c r="I108" s="311">
        <v>4.02</v>
      </c>
      <c r="J108" s="96"/>
      <c r="K108" s="83"/>
      <c r="L108" s="83"/>
      <c r="M108" s="83"/>
      <c r="N108" s="83"/>
    </row>
    <row r="109" spans="1:14" s="88" customFormat="1" ht="24">
      <c r="A109" s="310" t="s">
        <v>448</v>
      </c>
      <c r="B109" s="305">
        <v>50</v>
      </c>
      <c r="C109" s="305">
        <v>142</v>
      </c>
      <c r="D109" s="305">
        <v>10</v>
      </c>
      <c r="E109" s="305">
        <v>10</v>
      </c>
      <c r="F109" s="305">
        <v>10</v>
      </c>
      <c r="G109" s="305">
        <v>15</v>
      </c>
      <c r="H109" s="305">
        <v>187</v>
      </c>
      <c r="I109" s="311">
        <v>3.74</v>
      </c>
      <c r="J109" s="96"/>
      <c r="K109" s="83"/>
      <c r="L109" s="83"/>
      <c r="M109" s="83"/>
      <c r="N109" s="83"/>
    </row>
    <row r="110" spans="1:14" s="88" customFormat="1" ht="24">
      <c r="A110" s="310" t="s">
        <v>456</v>
      </c>
      <c r="B110" s="305">
        <v>100</v>
      </c>
      <c r="C110" s="305">
        <v>191</v>
      </c>
      <c r="D110" s="305">
        <v>15</v>
      </c>
      <c r="E110" s="305">
        <v>10</v>
      </c>
      <c r="F110" s="305">
        <v>22</v>
      </c>
      <c r="G110" s="305">
        <v>8</v>
      </c>
      <c r="H110" s="305">
        <v>246</v>
      </c>
      <c r="I110" s="311">
        <v>2.46</v>
      </c>
      <c r="J110" s="96"/>
      <c r="K110" s="83"/>
      <c r="L110" s="83"/>
      <c r="M110" s="83"/>
      <c r="N110" s="83"/>
    </row>
    <row r="111" spans="1:14" s="88" customFormat="1" ht="24">
      <c r="A111" s="310" t="s">
        <v>457</v>
      </c>
      <c r="B111" s="305">
        <v>50</v>
      </c>
      <c r="C111" s="305">
        <v>157</v>
      </c>
      <c r="D111" s="305">
        <v>8</v>
      </c>
      <c r="E111" s="305">
        <v>3</v>
      </c>
      <c r="F111" s="305">
        <v>6</v>
      </c>
      <c r="G111" s="305">
        <v>3</v>
      </c>
      <c r="H111" s="305">
        <v>177</v>
      </c>
      <c r="I111" s="311">
        <v>3.54</v>
      </c>
      <c r="J111" s="96"/>
      <c r="K111" s="83"/>
      <c r="L111" s="83"/>
      <c r="M111" s="83"/>
      <c r="N111" s="83"/>
    </row>
    <row r="112" spans="1:14" s="88" customFormat="1" ht="24">
      <c r="A112" s="306" t="s">
        <v>458</v>
      </c>
      <c r="B112" s="305"/>
      <c r="C112" s="305"/>
      <c r="D112" s="305"/>
      <c r="E112" s="305"/>
      <c r="F112" s="305"/>
      <c r="G112" s="305"/>
      <c r="H112" s="305"/>
      <c r="I112" s="311"/>
      <c r="J112" s="96"/>
      <c r="K112" s="83"/>
      <c r="L112" s="83"/>
      <c r="M112" s="83"/>
      <c r="N112" s="83"/>
    </row>
    <row r="113" spans="1:14" s="88" customFormat="1" ht="24">
      <c r="A113" s="310" t="s">
        <v>424</v>
      </c>
      <c r="B113" s="305">
        <v>150</v>
      </c>
      <c r="C113" s="305">
        <v>103</v>
      </c>
      <c r="D113" s="305">
        <v>10</v>
      </c>
      <c r="E113" s="305">
        <v>15</v>
      </c>
      <c r="F113" s="305">
        <v>12</v>
      </c>
      <c r="G113" s="305">
        <v>5</v>
      </c>
      <c r="H113" s="305">
        <v>145</v>
      </c>
      <c r="I113" s="311">
        <v>0.9666</v>
      </c>
      <c r="J113" s="96"/>
      <c r="K113" s="83"/>
      <c r="L113" s="83"/>
      <c r="M113" s="83"/>
      <c r="N113" s="83"/>
    </row>
    <row r="114" spans="1:14" s="88" customFormat="1" ht="24">
      <c r="A114" s="310" t="s">
        <v>448</v>
      </c>
      <c r="B114" s="305">
        <v>50</v>
      </c>
      <c r="C114" s="305">
        <v>105</v>
      </c>
      <c r="D114" s="305">
        <v>5</v>
      </c>
      <c r="E114" s="305">
        <v>26</v>
      </c>
      <c r="F114" s="305">
        <v>6</v>
      </c>
      <c r="G114" s="305">
        <v>2</v>
      </c>
      <c r="H114" s="305">
        <v>144</v>
      </c>
      <c r="I114" s="311">
        <v>2.88</v>
      </c>
      <c r="J114" s="96"/>
      <c r="K114" s="83"/>
      <c r="L114" s="83"/>
      <c r="M114" s="83"/>
      <c r="N114" s="83"/>
    </row>
    <row r="115" spans="1:14" s="88" customFormat="1" ht="24">
      <c r="A115" s="310" t="s">
        <v>459</v>
      </c>
      <c r="B115" s="305">
        <v>50</v>
      </c>
      <c r="C115" s="305">
        <v>119</v>
      </c>
      <c r="D115" s="305">
        <v>6</v>
      </c>
      <c r="E115" s="305">
        <v>10</v>
      </c>
      <c r="F115" s="305">
        <v>10</v>
      </c>
      <c r="G115" s="305">
        <v>10</v>
      </c>
      <c r="H115" s="305">
        <v>155</v>
      </c>
      <c r="I115" s="311">
        <v>3.1</v>
      </c>
      <c r="J115" s="96"/>
      <c r="K115" s="83"/>
      <c r="L115" s="83"/>
      <c r="M115" s="83"/>
      <c r="N115" s="83"/>
    </row>
    <row r="116" spans="1:14" s="88" customFormat="1" ht="24">
      <c r="A116" s="310" t="s">
        <v>460</v>
      </c>
      <c r="B116" s="305">
        <v>50</v>
      </c>
      <c r="C116" s="305">
        <v>70</v>
      </c>
      <c r="D116" s="305">
        <v>7</v>
      </c>
      <c r="E116" s="305">
        <v>5</v>
      </c>
      <c r="F116" s="305">
        <v>2</v>
      </c>
      <c r="G116" s="305">
        <v>1</v>
      </c>
      <c r="H116" s="305">
        <v>85</v>
      </c>
      <c r="I116" s="311">
        <v>1.7</v>
      </c>
      <c r="J116" s="96"/>
      <c r="K116" s="83"/>
      <c r="L116" s="83"/>
      <c r="M116" s="83"/>
      <c r="N116" s="83"/>
    </row>
    <row r="117" spans="1:14" s="88" customFormat="1" ht="24">
      <c r="A117" s="310" t="s">
        <v>461</v>
      </c>
      <c r="B117" s="305"/>
      <c r="C117" s="305">
        <v>165</v>
      </c>
      <c r="D117" s="305">
        <v>89</v>
      </c>
      <c r="E117" s="305">
        <v>54</v>
      </c>
      <c r="F117" s="305">
        <v>12</v>
      </c>
      <c r="G117" s="305">
        <v>10</v>
      </c>
      <c r="H117" s="305">
        <v>165</v>
      </c>
      <c r="I117" s="311"/>
      <c r="J117" s="96"/>
      <c r="K117" s="83"/>
      <c r="L117" s="83"/>
      <c r="M117" s="83"/>
      <c r="N117" s="83"/>
    </row>
    <row r="118" spans="1:14" s="88" customFormat="1" ht="24">
      <c r="A118" s="306" t="s">
        <v>462</v>
      </c>
      <c r="B118" s="305"/>
      <c r="C118" s="305"/>
      <c r="D118" s="305"/>
      <c r="E118" s="305"/>
      <c r="F118" s="305"/>
      <c r="G118" s="305"/>
      <c r="H118" s="305"/>
      <c r="I118" s="311"/>
      <c r="J118" s="96"/>
      <c r="K118" s="83"/>
      <c r="L118" s="83"/>
      <c r="M118" s="83"/>
      <c r="N118" s="83"/>
    </row>
    <row r="119" spans="1:14" s="88" customFormat="1" ht="24">
      <c r="A119" s="310" t="s">
        <v>424</v>
      </c>
      <c r="B119" s="305">
        <v>100</v>
      </c>
      <c r="C119" s="305">
        <v>75</v>
      </c>
      <c r="D119" s="305">
        <v>8</v>
      </c>
      <c r="E119" s="305">
        <v>10</v>
      </c>
      <c r="F119" s="305" t="s">
        <v>270</v>
      </c>
      <c r="G119" s="305" t="s">
        <v>270</v>
      </c>
      <c r="H119" s="305">
        <v>93</v>
      </c>
      <c r="I119" s="311">
        <v>0.93</v>
      </c>
      <c r="J119" s="96"/>
      <c r="K119" s="83"/>
      <c r="L119" s="83"/>
      <c r="M119" s="83"/>
      <c r="N119" s="83"/>
    </row>
    <row r="120" spans="1:14" s="88" customFormat="1" ht="24">
      <c r="A120" s="310" t="s">
        <v>463</v>
      </c>
      <c r="B120" s="305">
        <v>100</v>
      </c>
      <c r="C120" s="305">
        <v>95</v>
      </c>
      <c r="D120" s="305">
        <v>6</v>
      </c>
      <c r="E120" s="305">
        <v>20</v>
      </c>
      <c r="F120" s="305">
        <v>4</v>
      </c>
      <c r="G120" s="305">
        <v>2</v>
      </c>
      <c r="H120" s="305">
        <v>127</v>
      </c>
      <c r="I120" s="311">
        <v>1.27</v>
      </c>
      <c r="J120" s="96"/>
      <c r="K120" s="83"/>
      <c r="L120" s="83"/>
      <c r="M120" s="83"/>
      <c r="N120" s="83"/>
    </row>
    <row r="121" spans="1:14" s="88" customFormat="1" ht="24">
      <c r="A121" s="88" t="s">
        <v>464</v>
      </c>
      <c r="B121" s="305">
        <v>100</v>
      </c>
      <c r="C121" s="305">
        <v>84</v>
      </c>
      <c r="D121" s="305">
        <v>5</v>
      </c>
      <c r="E121" s="305">
        <v>5</v>
      </c>
      <c r="F121" s="305">
        <v>8</v>
      </c>
      <c r="G121" s="305" t="s">
        <v>270</v>
      </c>
      <c r="H121" s="305">
        <v>102</v>
      </c>
      <c r="I121" s="311">
        <v>1.02</v>
      </c>
      <c r="J121" s="96"/>
      <c r="K121" s="83"/>
      <c r="L121" s="83"/>
      <c r="M121" s="83"/>
      <c r="N121" s="83"/>
    </row>
    <row r="122" spans="1:14" s="88" customFormat="1" ht="24">
      <c r="A122" s="310" t="s">
        <v>465</v>
      </c>
      <c r="B122" s="305">
        <v>50</v>
      </c>
      <c r="C122" s="305">
        <v>14</v>
      </c>
      <c r="D122" s="305">
        <v>3</v>
      </c>
      <c r="E122" s="305">
        <v>2</v>
      </c>
      <c r="F122" s="305" t="s">
        <v>270</v>
      </c>
      <c r="G122" s="305" t="s">
        <v>270</v>
      </c>
      <c r="H122" s="305">
        <v>19</v>
      </c>
      <c r="I122" s="311">
        <v>0.38</v>
      </c>
      <c r="J122" s="96"/>
      <c r="K122" s="83"/>
      <c r="L122" s="83"/>
      <c r="M122" s="83"/>
      <c r="N122" s="83"/>
    </row>
    <row r="123" spans="1:14" s="88" customFormat="1" ht="24">
      <c r="A123" s="306" t="s">
        <v>466</v>
      </c>
      <c r="B123" s="305"/>
      <c r="C123" s="305"/>
      <c r="D123" s="305"/>
      <c r="E123" s="305"/>
      <c r="F123" s="305"/>
      <c r="G123" s="305"/>
      <c r="H123" s="305"/>
      <c r="I123" s="311"/>
      <c r="J123" s="96"/>
      <c r="K123" s="83"/>
      <c r="L123" s="83"/>
      <c r="M123" s="83"/>
      <c r="N123" s="83"/>
    </row>
    <row r="124" spans="1:14" s="88" customFormat="1" ht="24">
      <c r="A124" s="310" t="s">
        <v>447</v>
      </c>
      <c r="B124" s="305">
        <v>200</v>
      </c>
      <c r="C124" s="305"/>
      <c r="D124" s="305"/>
      <c r="E124" s="305"/>
      <c r="F124" s="305"/>
      <c r="G124" s="305"/>
      <c r="H124" s="305"/>
      <c r="I124" s="311"/>
      <c r="J124" s="96"/>
      <c r="K124" s="83"/>
      <c r="L124" s="83"/>
      <c r="M124" s="83"/>
      <c r="N124" s="83"/>
    </row>
    <row r="125" spans="1:14" s="88" customFormat="1" ht="24">
      <c r="A125" s="310" t="s">
        <v>467</v>
      </c>
      <c r="B125" s="305">
        <v>50</v>
      </c>
      <c r="C125" s="305"/>
      <c r="D125" s="305"/>
      <c r="E125" s="305"/>
      <c r="F125" s="305"/>
      <c r="G125" s="305"/>
      <c r="H125" s="305"/>
      <c r="I125" s="311"/>
      <c r="J125" s="96"/>
      <c r="K125" s="83"/>
      <c r="L125" s="83"/>
      <c r="M125" s="83"/>
      <c r="N125" s="83"/>
    </row>
    <row r="126" spans="1:14" s="88" customFormat="1" ht="24">
      <c r="A126" s="310" t="s">
        <v>468</v>
      </c>
      <c r="B126" s="305">
        <v>50</v>
      </c>
      <c r="C126" s="305"/>
      <c r="D126" s="305"/>
      <c r="E126" s="305"/>
      <c r="F126" s="305"/>
      <c r="G126" s="305"/>
      <c r="H126" s="305"/>
      <c r="I126" s="311"/>
      <c r="J126" s="96"/>
      <c r="K126" s="83"/>
      <c r="L126" s="83"/>
      <c r="M126" s="83"/>
      <c r="N126" s="83"/>
    </row>
    <row r="127" spans="1:14" s="88" customFormat="1" ht="24">
      <c r="A127" s="306" t="s">
        <v>469</v>
      </c>
      <c r="B127" s="305"/>
      <c r="C127" s="305"/>
      <c r="D127" s="305"/>
      <c r="E127" s="305"/>
      <c r="F127" s="305"/>
      <c r="G127" s="305"/>
      <c r="H127" s="305"/>
      <c r="I127" s="311"/>
      <c r="J127" s="96"/>
      <c r="K127" s="83"/>
      <c r="L127" s="83"/>
      <c r="M127" s="83"/>
      <c r="N127" s="83"/>
    </row>
    <row r="128" spans="1:14" s="88" customFormat="1" ht="24">
      <c r="A128" s="310" t="s">
        <v>470</v>
      </c>
      <c r="B128" s="305">
        <v>60</v>
      </c>
      <c r="C128" s="305">
        <v>30</v>
      </c>
      <c r="D128" s="305">
        <v>5</v>
      </c>
      <c r="E128" s="305">
        <v>10</v>
      </c>
      <c r="F128" s="305">
        <v>8</v>
      </c>
      <c r="G128" s="305">
        <v>7</v>
      </c>
      <c r="H128" s="305">
        <v>60</v>
      </c>
      <c r="I128" s="311">
        <v>1</v>
      </c>
      <c r="J128" s="96"/>
      <c r="K128" s="83"/>
      <c r="L128" s="83"/>
      <c r="M128" s="83"/>
      <c r="N128" s="83"/>
    </row>
    <row r="129" spans="1:14" s="88" customFormat="1" ht="24">
      <c r="A129" s="310" t="s">
        <v>471</v>
      </c>
      <c r="B129" s="305">
        <v>70</v>
      </c>
      <c r="C129" s="305">
        <v>95</v>
      </c>
      <c r="D129" s="305">
        <v>7</v>
      </c>
      <c r="E129" s="305">
        <v>10</v>
      </c>
      <c r="F129" s="305">
        <v>8</v>
      </c>
      <c r="G129" s="305">
        <v>5</v>
      </c>
      <c r="H129" s="305">
        <v>125</v>
      </c>
      <c r="I129" s="311">
        <v>1.785</v>
      </c>
      <c r="J129" s="96"/>
      <c r="K129" s="83"/>
      <c r="L129" s="83"/>
      <c r="M129" s="83"/>
      <c r="N129" s="83"/>
    </row>
    <row r="130" spans="1:14" s="88" customFormat="1" ht="24">
      <c r="A130" s="310" t="s">
        <v>444</v>
      </c>
      <c r="B130" s="305">
        <v>60</v>
      </c>
      <c r="C130" s="305">
        <v>10</v>
      </c>
      <c r="D130" s="305">
        <v>5</v>
      </c>
      <c r="E130" s="305">
        <v>8</v>
      </c>
      <c r="F130" s="305">
        <v>2</v>
      </c>
      <c r="G130" s="305">
        <v>12</v>
      </c>
      <c r="H130" s="305">
        <v>37</v>
      </c>
      <c r="I130" s="311">
        <v>0.6166</v>
      </c>
      <c r="J130" s="96"/>
      <c r="K130" s="83"/>
      <c r="L130" s="83"/>
      <c r="M130" s="83"/>
      <c r="N130" s="83"/>
    </row>
    <row r="131" spans="1:14" ht="24">
      <c r="A131" s="103"/>
      <c r="B131" s="103"/>
      <c r="C131" s="103"/>
      <c r="D131" s="103"/>
      <c r="E131" s="103"/>
      <c r="F131" s="103"/>
      <c r="G131" s="103"/>
      <c r="H131" s="103"/>
      <c r="I131" s="104"/>
      <c r="J131" s="117"/>
      <c r="K131" s="103"/>
      <c r="L131" s="103"/>
      <c r="M131" s="103"/>
      <c r="N131" s="103"/>
    </row>
    <row r="132" spans="1:14" ht="24">
      <c r="A132" s="75" t="s">
        <v>188</v>
      </c>
      <c r="B132" s="108"/>
      <c r="C132" s="108"/>
      <c r="D132" s="108"/>
      <c r="E132" s="108"/>
      <c r="F132" s="108"/>
      <c r="G132" s="108"/>
      <c r="H132" s="108"/>
      <c r="I132" s="109"/>
      <c r="J132" s="110"/>
      <c r="K132" s="108"/>
      <c r="L132" s="108"/>
      <c r="M132" s="108"/>
      <c r="N132" s="108"/>
    </row>
    <row r="133" spans="1:14" s="88" customFormat="1" ht="24">
      <c r="A133" s="112" t="s">
        <v>26</v>
      </c>
      <c r="B133" s="83">
        <v>900</v>
      </c>
      <c r="C133" s="83">
        <v>475</v>
      </c>
      <c r="D133" s="83"/>
      <c r="E133" s="83"/>
      <c r="F133" s="83"/>
      <c r="G133" s="83"/>
      <c r="H133" s="83"/>
      <c r="I133" s="95"/>
      <c r="J133" s="96"/>
      <c r="K133" s="83"/>
      <c r="L133" s="83"/>
      <c r="M133" s="83"/>
      <c r="N133" s="83"/>
    </row>
    <row r="134" spans="1:14" s="88" customFormat="1" ht="24">
      <c r="A134" s="112" t="s">
        <v>27</v>
      </c>
      <c r="B134" s="83"/>
      <c r="C134" s="83"/>
      <c r="D134" s="83"/>
      <c r="E134" s="83"/>
      <c r="F134" s="83"/>
      <c r="G134" s="83"/>
      <c r="H134" s="83"/>
      <c r="I134" s="95"/>
      <c r="J134" s="309">
        <v>364780</v>
      </c>
      <c r="K134" s="83">
        <v>0</v>
      </c>
      <c r="L134" s="309">
        <v>364780</v>
      </c>
      <c r="M134" s="309">
        <v>364780</v>
      </c>
      <c r="N134" s="329">
        <f>M134*100/J134</f>
        <v>100</v>
      </c>
    </row>
    <row r="135" spans="1:14" s="88" customFormat="1" ht="24">
      <c r="A135" s="112" t="s">
        <v>190</v>
      </c>
      <c r="B135" s="83">
        <v>1440</v>
      </c>
      <c r="C135" s="83"/>
      <c r="D135" s="83"/>
      <c r="E135" s="83"/>
      <c r="F135" s="83"/>
      <c r="G135" s="83"/>
      <c r="H135" s="83"/>
      <c r="I135" s="95"/>
      <c r="J135" s="309">
        <v>362880</v>
      </c>
      <c r="K135" s="83">
        <v>0</v>
      </c>
      <c r="L135" s="83">
        <v>0</v>
      </c>
      <c r="M135" s="83">
        <v>0</v>
      </c>
      <c r="N135" s="329">
        <f>M135*100/J135</f>
        <v>0</v>
      </c>
    </row>
    <row r="136" spans="1:14" ht="24">
      <c r="A136" s="100"/>
      <c r="B136" s="103"/>
      <c r="C136" s="103"/>
      <c r="D136" s="103"/>
      <c r="E136" s="103"/>
      <c r="F136" s="103"/>
      <c r="G136" s="103"/>
      <c r="H136" s="103"/>
      <c r="I136" s="104"/>
      <c r="J136" s="117"/>
      <c r="K136" s="103"/>
      <c r="L136" s="103"/>
      <c r="M136" s="103"/>
      <c r="N136" s="329"/>
    </row>
    <row r="137" spans="1:14" ht="24">
      <c r="A137" s="100"/>
      <c r="B137" s="103"/>
      <c r="C137" s="103"/>
      <c r="D137" s="103"/>
      <c r="E137" s="103"/>
      <c r="F137" s="103"/>
      <c r="G137" s="103"/>
      <c r="H137" s="103"/>
      <c r="I137" s="104"/>
      <c r="J137" s="117"/>
      <c r="K137" s="103"/>
      <c r="L137" s="103"/>
      <c r="M137" s="103"/>
      <c r="N137" s="329"/>
    </row>
    <row r="138" spans="1:14" s="88" customFormat="1" ht="24">
      <c r="A138" s="112" t="s">
        <v>198</v>
      </c>
      <c r="B138" s="83"/>
      <c r="C138" s="83">
        <f>SUM(C139:C141)</f>
        <v>1620</v>
      </c>
      <c r="D138" s="83"/>
      <c r="E138" s="83"/>
      <c r="F138" s="83"/>
      <c r="G138" s="83"/>
      <c r="H138" s="83"/>
      <c r="I138" s="95"/>
      <c r="J138" s="330">
        <v>1440932</v>
      </c>
      <c r="K138" s="83">
        <v>0</v>
      </c>
      <c r="L138" s="331">
        <v>244813</v>
      </c>
      <c r="M138" s="331">
        <v>244813</v>
      </c>
      <c r="N138" s="329">
        <f>M138*100/J138</f>
        <v>16.989906532716326</v>
      </c>
    </row>
    <row r="139" spans="1:14" s="88" customFormat="1" ht="24">
      <c r="A139" s="83" t="s">
        <v>28</v>
      </c>
      <c r="B139" s="83">
        <v>150</v>
      </c>
      <c r="C139" s="83">
        <v>136</v>
      </c>
      <c r="D139" s="83"/>
      <c r="E139" s="83">
        <v>59</v>
      </c>
      <c r="F139" s="83">
        <v>72</v>
      </c>
      <c r="G139" s="83">
        <v>5</v>
      </c>
      <c r="H139" s="83">
        <f>D139+E139+F139+G139</f>
        <v>136</v>
      </c>
      <c r="I139" s="95"/>
      <c r="J139" s="96"/>
      <c r="K139" s="83"/>
      <c r="L139" s="83"/>
      <c r="M139" s="83"/>
      <c r="N139" s="83"/>
    </row>
    <row r="140" spans="1:14" s="88" customFormat="1" ht="24">
      <c r="A140" s="83" t="s">
        <v>29</v>
      </c>
      <c r="B140" s="83">
        <v>600</v>
      </c>
      <c r="C140" s="83">
        <v>641</v>
      </c>
      <c r="D140" s="83">
        <v>18</v>
      </c>
      <c r="E140" s="83">
        <v>509</v>
      </c>
      <c r="F140" s="83">
        <v>103</v>
      </c>
      <c r="G140" s="83">
        <v>11</v>
      </c>
      <c r="H140" s="83">
        <f>D140+E140+F140+G140</f>
        <v>641</v>
      </c>
      <c r="I140" s="95"/>
      <c r="J140" s="96"/>
      <c r="K140" s="83"/>
      <c r="L140" s="83"/>
      <c r="M140" s="83"/>
      <c r="N140" s="83"/>
    </row>
    <row r="141" spans="1:14" s="88" customFormat="1" ht="24">
      <c r="A141" s="83" t="s">
        <v>30</v>
      </c>
      <c r="B141" s="83">
        <v>750</v>
      </c>
      <c r="C141" s="83">
        <v>843</v>
      </c>
      <c r="D141" s="83">
        <v>19</v>
      </c>
      <c r="E141" s="83">
        <v>551</v>
      </c>
      <c r="F141" s="83">
        <v>219</v>
      </c>
      <c r="G141" s="83">
        <v>54</v>
      </c>
      <c r="H141" s="83">
        <f>D141+E141+F141+G141</f>
        <v>843</v>
      </c>
      <c r="I141" s="95"/>
      <c r="J141" s="96"/>
      <c r="K141" s="83"/>
      <c r="L141" s="83"/>
      <c r="M141" s="83"/>
      <c r="N141" s="83"/>
    </row>
    <row r="142" spans="1:14" s="88" customFormat="1" ht="24">
      <c r="A142" s="112" t="s">
        <v>31</v>
      </c>
      <c r="B142" s="83"/>
      <c r="C142" s="83"/>
      <c r="D142" s="83"/>
      <c r="E142" s="83"/>
      <c r="F142" s="83"/>
      <c r="G142" s="83"/>
      <c r="H142" s="83"/>
      <c r="I142" s="332"/>
      <c r="J142" s="333"/>
      <c r="K142" s="83"/>
      <c r="L142" s="83"/>
      <c r="M142" s="83"/>
      <c r="N142" s="83"/>
    </row>
    <row r="143" spans="1:14" s="88" customFormat="1" ht="24">
      <c r="A143" s="83" t="s">
        <v>28</v>
      </c>
      <c r="B143" s="83">
        <v>40</v>
      </c>
      <c r="C143" s="83"/>
      <c r="D143" s="83"/>
      <c r="E143" s="83"/>
      <c r="F143" s="83"/>
      <c r="G143" s="83"/>
      <c r="H143" s="83"/>
      <c r="I143" s="95"/>
      <c r="J143" s="96"/>
      <c r="K143" s="83"/>
      <c r="L143" s="83"/>
      <c r="M143" s="83"/>
      <c r="N143" s="83"/>
    </row>
    <row r="144" spans="1:14" s="88" customFormat="1" ht="24">
      <c r="A144" s="83" t="s">
        <v>29</v>
      </c>
      <c r="B144" s="83">
        <v>150</v>
      </c>
      <c r="C144" s="83"/>
      <c r="D144" s="83"/>
      <c r="E144" s="83"/>
      <c r="F144" s="83"/>
      <c r="G144" s="83"/>
      <c r="H144" s="83"/>
      <c r="I144" s="95"/>
      <c r="J144" s="96"/>
      <c r="K144" s="83"/>
      <c r="L144" s="83"/>
      <c r="M144" s="83"/>
      <c r="N144" s="83"/>
    </row>
    <row r="145" spans="1:14" s="88" customFormat="1" ht="24">
      <c r="A145" s="83" t="s">
        <v>30</v>
      </c>
      <c r="B145" s="83">
        <v>200</v>
      </c>
      <c r="C145" s="83"/>
      <c r="D145" s="83"/>
      <c r="E145" s="83"/>
      <c r="F145" s="83"/>
      <c r="G145" s="83"/>
      <c r="H145" s="83"/>
      <c r="I145" s="95"/>
      <c r="J145" s="96"/>
      <c r="K145" s="83"/>
      <c r="L145" s="83"/>
      <c r="M145" s="83"/>
      <c r="N145" s="83"/>
    </row>
  </sheetData>
  <sheetProtection/>
  <mergeCells count="18"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B33:B34"/>
    <mergeCell ref="I33:I34"/>
    <mergeCell ref="K4:K5"/>
    <mergeCell ref="L4:L5"/>
    <mergeCell ref="M4:M5"/>
    <mergeCell ref="N4:N5"/>
    <mergeCell ref="B26:B27"/>
    <mergeCell ref="I26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MODIFY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admin</cp:lastModifiedBy>
  <cp:lastPrinted>2012-12-25T07:49:13Z</cp:lastPrinted>
  <dcterms:created xsi:type="dcterms:W3CDTF">2011-11-25T07:05:42Z</dcterms:created>
  <dcterms:modified xsi:type="dcterms:W3CDTF">2013-02-07T01:59:45Z</dcterms:modified>
  <cp:category/>
  <cp:version/>
  <cp:contentType/>
  <cp:contentStatus/>
</cp:coreProperties>
</file>